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xl/charts/chart29.xml" ContentType="application/vnd.openxmlformats-officedocument.drawingml.chart+xml"/>
  <Override PartName="/xl/charts/chart3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9555" windowHeight="7740"/>
  </bookViews>
  <sheets>
    <sheet name="Master Sheet" sheetId="1" r:id="rId1"/>
    <sheet name="Rates" sheetId="2" r:id="rId2"/>
    <sheet name="MM" sheetId="3" r:id="rId3"/>
    <sheet name="Research Tab" sheetId="4" r:id="rId4"/>
  </sheets>
  <definedNames>
    <definedName name="_xlnm.Print_Area" localSheetId="0">'Master Sheet'!$AV$163:$BI$194</definedName>
    <definedName name="_xlnm.Print_Area" localSheetId="1">Rates!$N$4:$AD$25</definedName>
  </definedNames>
  <calcPr calcId="125725"/>
</workbook>
</file>

<file path=xl/calcChain.xml><?xml version="1.0" encoding="utf-8"?>
<calcChain xmlns="http://schemas.openxmlformats.org/spreadsheetml/2006/main">
  <c r="B90" i="4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B2"/>
  <c r="E22" i="2" l="1"/>
  <c r="E23"/>
  <c r="E24"/>
  <c r="E21"/>
  <c r="E4"/>
  <c r="E5"/>
  <c r="E6"/>
  <c r="E7"/>
  <c r="E8"/>
  <c r="E9"/>
  <c r="E10"/>
  <c r="E11"/>
  <c r="E12"/>
  <c r="E13"/>
  <c r="E14"/>
  <c r="E15"/>
  <c r="E16"/>
  <c r="E17"/>
  <c r="E18"/>
  <c r="E19"/>
  <c r="E20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3"/>
  <c r="AZ55" i="1"/>
  <c r="AZ54"/>
  <c r="AY54"/>
  <c r="AY55"/>
  <c r="AJ44"/>
  <c r="AJ57"/>
  <c r="BA52"/>
  <c r="AH128"/>
  <c r="AH129"/>
  <c r="AH130"/>
  <c r="AH131"/>
  <c r="AH132"/>
  <c r="AH133"/>
  <c r="AH134"/>
  <c r="AH135"/>
  <c r="AH136"/>
  <c r="AH127"/>
  <c r="B18" i="2" l="1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"/>
  <c r="B5"/>
  <c r="B6"/>
  <c r="B7"/>
  <c r="B8"/>
  <c r="B9"/>
  <c r="B10"/>
  <c r="B11"/>
  <c r="B12"/>
  <c r="B13"/>
  <c r="B14"/>
  <c r="B15"/>
  <c r="B16"/>
  <c r="B17"/>
</calcChain>
</file>

<file path=xl/sharedStrings.xml><?xml version="1.0" encoding="utf-8"?>
<sst xmlns="http://schemas.openxmlformats.org/spreadsheetml/2006/main" count="665" uniqueCount="91">
  <si>
    <t>Mike Bennett</t>
  </si>
  <si>
    <t>Swing 8</t>
  </si>
  <si>
    <t>7 iron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</si>
  <si>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</si>
  <si>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</si>
  <si>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</si>
  <si>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</si>
  <si>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</si>
  <si>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</si>
  <si>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</si>
  <si>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</si>
  <si>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</si>
  <si>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</si>
  <si>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max</t>
  </si>
  <si>
    <t>p4.6</t>
  </si>
  <si>
    <t>Left Elbow</t>
  </si>
  <si>
    <t>PA 1</t>
  </si>
  <si>
    <t>PA2</t>
  </si>
  <si>
    <t>PA3</t>
  </si>
  <si>
    <t>Left Wrist Roll</t>
  </si>
  <si>
    <t>Wrist Cock</t>
  </si>
  <si>
    <t>Left Wrist Flex</t>
  </si>
  <si>
    <t>Right Wrist Flex</t>
  </si>
  <si>
    <t>Right Wrist Roll</t>
  </si>
  <si>
    <t>Left Ankle</t>
  </si>
  <si>
    <t>Right Knee</t>
  </si>
  <si>
    <t>Left Knee</t>
  </si>
  <si>
    <t>Right Hip</t>
  </si>
  <si>
    <t>Left Hip</t>
  </si>
  <si>
    <t>Right Ankle</t>
  </si>
  <si>
    <t>p5.2</t>
  </si>
  <si>
    <t>P5.2</t>
  </si>
  <si>
    <t>p9</t>
  </si>
  <si>
    <t>P9.1</t>
  </si>
  <si>
    <t>p9.1+</t>
  </si>
  <si>
    <t>p10+</t>
  </si>
  <si>
    <t>p3.5</t>
  </si>
  <si>
    <t>P4.5</t>
  </si>
  <si>
    <t>p9.6</t>
  </si>
  <si>
    <t>P9.7</t>
  </si>
  <si>
    <t>P7.3</t>
  </si>
  <si>
    <t>Swing 38</t>
  </si>
  <si>
    <t>Driver</t>
  </si>
  <si>
    <t>p4.5</t>
  </si>
  <si>
    <t>P4.2</t>
  </si>
  <si>
    <t xml:space="preserve">Dave Quinn </t>
  </si>
  <si>
    <t>Iron Swing 32 - 9/22/14</t>
  </si>
  <si>
    <t>7iron</t>
  </si>
  <si>
    <t>Driver Swing 32 - 9/6/14</t>
  </si>
  <si>
    <t>P4.6</t>
  </si>
  <si>
    <t>Right Elbow MB 7i</t>
  </si>
  <si>
    <t>Right Elbow MB Dr</t>
  </si>
  <si>
    <t>Right Elbow DQ 7i</t>
  </si>
  <si>
    <t>Right Elbow DQ Dr</t>
  </si>
  <si>
    <t>MB</t>
  </si>
  <si>
    <t>DQ</t>
  </si>
  <si>
    <t>7i</t>
  </si>
  <si>
    <t>Dr</t>
  </si>
  <si>
    <t>Power Accumulator #1</t>
  </si>
  <si>
    <t>Max</t>
  </si>
  <si>
    <t>Left Knee Flex</t>
  </si>
  <si>
    <t>Right Knee Flex</t>
  </si>
  <si>
    <t>Brian Creghan</t>
  </si>
  <si>
    <t>Shoulder Rotation</t>
  </si>
  <si>
    <t>Hip Rotation</t>
  </si>
  <si>
    <t>Knee Rotation</t>
  </si>
  <si>
    <t>Inclination</t>
  </si>
  <si>
    <t>Rate of Hip closure</t>
  </si>
  <si>
    <t>Grip Speed</t>
  </si>
  <si>
    <t>Left Wrist Cock and Left Wrist Flex graph</t>
  </si>
  <si>
    <t xml:space="preserve">DQ </t>
  </si>
  <si>
    <t>Shoulder rotation</t>
  </si>
  <si>
    <t>hip rotation</t>
  </si>
  <si>
    <t>knee rotation</t>
  </si>
  <si>
    <t>Right Elbow MM Dr</t>
  </si>
  <si>
    <t>MM</t>
  </si>
  <si>
    <t>dr</t>
  </si>
  <si>
    <t>mm</t>
  </si>
  <si>
    <t>Face Angle</t>
  </si>
  <si>
    <t>Normalized</t>
  </si>
  <si>
    <t>Side Bend</t>
  </si>
  <si>
    <t>Right Elbow Driver</t>
  </si>
  <si>
    <t>Right Elbow  7Iron</t>
  </si>
  <si>
    <t>Wrist Cock Radial/Ulnar deviation</t>
  </si>
  <si>
    <t>Left Wrist Flex  Dorsi/Palmar</t>
  </si>
  <si>
    <t>Right Wrist Flex  Dorsi/Palmar</t>
  </si>
  <si>
    <t>Flattened LW by</t>
  </si>
  <si>
    <t>Recocked LW by</t>
  </si>
  <si>
    <t>P5-P7 MB 7iron Swing 8</t>
  </si>
  <si>
    <t>Rate of Shoulder Closure</t>
  </si>
  <si>
    <t>P4-P7Clubhead Speed Rates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</si>
</sst>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cked"/>
        <c:ser>
          <c:idx val="0"/>
          <c:order val="0"/>
          <c:tx>
            <c:strRef>
              <c:f>'Master Sheet'!$M$5</c:f>
              <c:strCache>
                <c:ptCount val="1"/>
                <c:pt idx="0">
                  <c:v>Right Elbow MB 7i</c:v>
                </c:pt>
              </c:strCache>
            </c:strRef>
          </c:tx>
          <c:marker>
            <c:symbol val="none"/>
          </c:marker>
          <c:cat>
            <c:strRef>
              <c:f>'Master Sheet'!$A$6:$A$15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Sheet'!$M$6:$M$15</c:f>
              <c:numCache>
                <c:formatCode>0.00</c:formatCode>
                <c:ptCount val="10"/>
                <c:pt idx="0">
                  <c:v>15.05</c:v>
                </c:pt>
                <c:pt idx="1">
                  <c:v>23.22</c:v>
                </c:pt>
                <c:pt idx="2">
                  <c:v>65.64</c:v>
                </c:pt>
                <c:pt idx="3">
                  <c:v>88.34</c:v>
                </c:pt>
                <c:pt idx="4">
                  <c:v>89.52</c:v>
                </c:pt>
                <c:pt idx="5">
                  <c:v>56.41</c:v>
                </c:pt>
                <c:pt idx="6">
                  <c:v>31.61</c:v>
                </c:pt>
                <c:pt idx="7">
                  <c:v>18.78</c:v>
                </c:pt>
                <c:pt idx="8">
                  <c:v>17.21</c:v>
                </c:pt>
                <c:pt idx="9">
                  <c:v>22.9</c:v>
                </c:pt>
              </c:numCache>
            </c:numRef>
          </c:val>
        </c:ser>
        <c:marker val="1"/>
        <c:axId val="77577216"/>
        <c:axId val="77583104"/>
      </c:lineChart>
      <c:catAx>
        <c:axId val="77577216"/>
        <c:scaling>
          <c:orientation val="minMax"/>
        </c:scaling>
        <c:axPos val="b"/>
        <c:tickLblPos val="nextTo"/>
        <c:crossAx val="77583104"/>
        <c:crosses val="autoZero"/>
        <c:auto val="1"/>
        <c:lblAlgn val="ctr"/>
        <c:lblOffset val="100"/>
      </c:catAx>
      <c:valAx>
        <c:axId val="77583104"/>
        <c:scaling>
          <c:orientation val="minMax"/>
        </c:scaling>
        <c:axPos val="l"/>
        <c:majorGridlines/>
        <c:numFmt formatCode="0.00" sourceLinked="1"/>
        <c:tickLblPos val="nextTo"/>
        <c:crossAx val="77577216"/>
        <c:crosses val="autoZero"/>
        <c:crossBetween val="between"/>
      </c:valAx>
    </c:plotArea>
    <c:plotVisOnly val="1"/>
    <c:dispBlanksAs val="zero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'Master Sheet'!$M$21</c:f>
              <c:strCache>
                <c:ptCount val="1"/>
                <c:pt idx="0">
                  <c:v>Right Elbow MB Dr</c:v>
                </c:pt>
              </c:strCache>
            </c:strRef>
          </c:tx>
          <c:marker>
            <c:symbol val="none"/>
          </c:marker>
          <c:val>
            <c:numRef>
              <c:f>'Master Sheet'!$M$22:$M$31</c:f>
              <c:numCache>
                <c:formatCode>0.00</c:formatCode>
                <c:ptCount val="10"/>
                <c:pt idx="0">
                  <c:v>15.32</c:v>
                </c:pt>
                <c:pt idx="1">
                  <c:v>25.01</c:v>
                </c:pt>
                <c:pt idx="2">
                  <c:v>52.64</c:v>
                </c:pt>
                <c:pt idx="3">
                  <c:v>95.14</c:v>
                </c:pt>
                <c:pt idx="4">
                  <c:v>89.33</c:v>
                </c:pt>
                <c:pt idx="5">
                  <c:v>57.83</c:v>
                </c:pt>
                <c:pt idx="6">
                  <c:v>32.950000000000003</c:v>
                </c:pt>
                <c:pt idx="7">
                  <c:v>20.41</c:v>
                </c:pt>
                <c:pt idx="8">
                  <c:v>17.329999999999998</c:v>
                </c:pt>
                <c:pt idx="9">
                  <c:v>17.239999999999998</c:v>
                </c:pt>
              </c:numCache>
            </c:numRef>
          </c:val>
        </c:ser>
        <c:marker val="1"/>
        <c:axId val="77926784"/>
        <c:axId val="77928320"/>
      </c:lineChart>
      <c:catAx>
        <c:axId val="77926784"/>
        <c:scaling>
          <c:orientation val="minMax"/>
        </c:scaling>
        <c:axPos val="b"/>
        <c:tickLblPos val="nextTo"/>
        <c:crossAx val="77928320"/>
        <c:crosses val="autoZero"/>
        <c:auto val="1"/>
        <c:lblAlgn val="ctr"/>
        <c:lblOffset val="100"/>
      </c:catAx>
      <c:valAx>
        <c:axId val="77928320"/>
        <c:scaling>
          <c:orientation val="minMax"/>
        </c:scaling>
        <c:axPos val="l"/>
        <c:majorGridlines/>
        <c:numFmt formatCode="0.00" sourceLinked="1"/>
        <c:tickLblPos val="nextTo"/>
        <c:crossAx val="77926784"/>
        <c:crosses val="autoZero"/>
        <c:crossBetween val="between"/>
      </c:valAx>
    </c:plotArea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'Master Sheet'!$M$38</c:f>
              <c:strCache>
                <c:ptCount val="1"/>
                <c:pt idx="0">
                  <c:v>Right Elbow DQ 7i</c:v>
                </c:pt>
              </c:strCache>
            </c:strRef>
          </c:tx>
          <c:marker>
            <c:symbol val="none"/>
          </c:marker>
          <c:val>
            <c:numRef>
              <c:f>'Master Sheet'!$M$39:$M$47</c:f>
              <c:numCache>
                <c:formatCode>0.00</c:formatCode>
                <c:ptCount val="9"/>
                <c:pt idx="0">
                  <c:v>17.21</c:v>
                </c:pt>
                <c:pt idx="1">
                  <c:v>34.090000000000003</c:v>
                </c:pt>
                <c:pt idx="2">
                  <c:v>72.16</c:v>
                </c:pt>
                <c:pt idx="3">
                  <c:v>93.29</c:v>
                </c:pt>
                <c:pt idx="4">
                  <c:v>95.14</c:v>
                </c:pt>
                <c:pt idx="5">
                  <c:v>47</c:v>
                </c:pt>
                <c:pt idx="6">
                  <c:v>28.11</c:v>
                </c:pt>
                <c:pt idx="7">
                  <c:v>26.27</c:v>
                </c:pt>
                <c:pt idx="8">
                  <c:v>26.19</c:v>
                </c:pt>
              </c:numCache>
            </c:numRef>
          </c:val>
        </c:ser>
        <c:marker val="1"/>
        <c:axId val="77960704"/>
        <c:axId val="77962240"/>
      </c:lineChart>
      <c:catAx>
        <c:axId val="77960704"/>
        <c:scaling>
          <c:orientation val="minMax"/>
        </c:scaling>
        <c:axPos val="b"/>
        <c:tickLblPos val="nextTo"/>
        <c:crossAx val="77962240"/>
        <c:crosses val="autoZero"/>
        <c:auto val="1"/>
        <c:lblAlgn val="ctr"/>
        <c:lblOffset val="100"/>
      </c:catAx>
      <c:valAx>
        <c:axId val="77962240"/>
        <c:scaling>
          <c:orientation val="minMax"/>
        </c:scaling>
        <c:axPos val="l"/>
        <c:majorGridlines/>
        <c:numFmt formatCode="0.00" sourceLinked="1"/>
        <c:tickLblPos val="nextTo"/>
        <c:crossAx val="77960704"/>
        <c:crosses val="autoZero"/>
        <c:crossBetween val="between"/>
      </c:valAx>
    </c:plotArea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'Master Sheet'!$M$54</c:f>
              <c:strCache>
                <c:ptCount val="1"/>
                <c:pt idx="0">
                  <c:v>Right Elbow DQ Dr</c:v>
                </c:pt>
              </c:strCache>
            </c:strRef>
          </c:tx>
          <c:marker>
            <c:symbol val="none"/>
          </c:marker>
          <c:cat>
            <c:strRef>
              <c:f>'Master Sheet'!$A$55:$A$64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Sheet'!$M$55:$M$64</c:f>
              <c:numCache>
                <c:formatCode>0.00</c:formatCode>
                <c:ptCount val="10"/>
                <c:pt idx="0">
                  <c:v>16.649999999999999</c:v>
                </c:pt>
                <c:pt idx="1">
                  <c:v>32.78</c:v>
                </c:pt>
                <c:pt idx="2">
                  <c:v>66.680000000000007</c:v>
                </c:pt>
                <c:pt idx="3">
                  <c:v>89.94</c:v>
                </c:pt>
                <c:pt idx="4">
                  <c:v>87.04</c:v>
                </c:pt>
                <c:pt idx="5">
                  <c:v>39.380000000000003</c:v>
                </c:pt>
                <c:pt idx="6">
                  <c:v>25.44</c:v>
                </c:pt>
                <c:pt idx="7">
                  <c:v>23.58</c:v>
                </c:pt>
                <c:pt idx="8">
                  <c:v>22.71</c:v>
                </c:pt>
                <c:pt idx="9">
                  <c:v>28.16</c:v>
                </c:pt>
              </c:numCache>
            </c:numRef>
          </c:val>
        </c:ser>
        <c:marker val="1"/>
        <c:axId val="77986432"/>
        <c:axId val="78012800"/>
      </c:lineChart>
      <c:catAx>
        <c:axId val="77986432"/>
        <c:scaling>
          <c:orientation val="minMax"/>
        </c:scaling>
        <c:axPos val="b"/>
        <c:tickLblPos val="nextTo"/>
        <c:crossAx val="78012800"/>
        <c:crosses val="autoZero"/>
        <c:auto val="1"/>
        <c:lblAlgn val="ctr"/>
        <c:lblOffset val="100"/>
      </c:catAx>
      <c:valAx>
        <c:axId val="78012800"/>
        <c:scaling>
          <c:orientation val="minMax"/>
        </c:scaling>
        <c:axPos val="l"/>
        <c:majorGridlines/>
        <c:numFmt formatCode="0.00" sourceLinked="1"/>
        <c:tickLblPos val="nextTo"/>
        <c:crossAx val="77986432"/>
        <c:crosses val="autoZero"/>
        <c:crossBetween val="between"/>
      </c:valAx>
    </c:plotArea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cked"/>
        <c:ser>
          <c:idx val="0"/>
          <c:order val="0"/>
          <c:tx>
            <c:strRef>
              <c:f>'Master Sheet'!$AH$5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Sheet'!$AG$6:$AG$15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Sheet'!$AH$6:$AH$15</c:f>
              <c:numCache>
                <c:formatCode>General</c:formatCode>
                <c:ptCount val="10"/>
                <c:pt idx="0">
                  <c:v>15.05</c:v>
                </c:pt>
                <c:pt idx="1">
                  <c:v>23.22</c:v>
                </c:pt>
                <c:pt idx="2">
                  <c:v>65.64</c:v>
                </c:pt>
                <c:pt idx="3">
                  <c:v>88.34</c:v>
                </c:pt>
                <c:pt idx="4">
                  <c:v>89.52</c:v>
                </c:pt>
                <c:pt idx="5">
                  <c:v>56.41</c:v>
                </c:pt>
                <c:pt idx="6">
                  <c:v>31.61</c:v>
                </c:pt>
                <c:pt idx="7">
                  <c:v>18.78</c:v>
                </c:pt>
                <c:pt idx="8">
                  <c:v>17.21</c:v>
                </c:pt>
                <c:pt idx="9" formatCode="0.00">
                  <c:v>22.9</c:v>
                </c:pt>
              </c:numCache>
            </c:numRef>
          </c:val>
        </c:ser>
        <c:marker val="1"/>
        <c:axId val="78047488"/>
        <c:axId val="79495168"/>
      </c:lineChart>
      <c:lineChart>
        <c:grouping val="stacked"/>
        <c:ser>
          <c:idx val="1"/>
          <c:order val="1"/>
          <c:tx>
            <c:strRef>
              <c:f>'Master Sheet'!$AI$5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Sheet'!$AG$6:$AG$15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Sheet'!$AI$6:$AI$15</c:f>
              <c:numCache>
                <c:formatCode>General</c:formatCode>
                <c:ptCount val="10"/>
                <c:pt idx="0">
                  <c:v>17.21</c:v>
                </c:pt>
                <c:pt idx="1">
                  <c:v>34.090000000000003</c:v>
                </c:pt>
                <c:pt idx="2">
                  <c:v>72.16</c:v>
                </c:pt>
                <c:pt idx="3">
                  <c:v>93.29</c:v>
                </c:pt>
                <c:pt idx="4">
                  <c:v>95.14</c:v>
                </c:pt>
                <c:pt idx="5" formatCode="0.00">
                  <c:v>47</c:v>
                </c:pt>
                <c:pt idx="6">
                  <c:v>28.11</c:v>
                </c:pt>
                <c:pt idx="7">
                  <c:v>26.27</c:v>
                </c:pt>
                <c:pt idx="8">
                  <c:v>26.19</c:v>
                </c:pt>
                <c:pt idx="9">
                  <c:v>25.39</c:v>
                </c:pt>
              </c:numCache>
            </c:numRef>
          </c:val>
        </c:ser>
        <c:marker val="1"/>
        <c:axId val="79498240"/>
        <c:axId val="79496704"/>
      </c:lineChart>
      <c:catAx>
        <c:axId val="78047488"/>
        <c:scaling>
          <c:orientation val="minMax"/>
        </c:scaling>
        <c:axPos val="b"/>
        <c:majorGridlines/>
        <c:tickLblPos val="nextTo"/>
        <c:crossAx val="79495168"/>
        <c:crosses val="autoZero"/>
        <c:auto val="1"/>
        <c:lblAlgn val="ctr"/>
        <c:lblOffset val="100"/>
      </c:catAx>
      <c:valAx>
        <c:axId val="79495168"/>
        <c:scaling>
          <c:orientation val="minMax"/>
        </c:scaling>
        <c:axPos val="l"/>
        <c:majorGridlines/>
        <c:numFmt formatCode="General" sourceLinked="0"/>
        <c:tickLblPos val="nextTo"/>
        <c:crossAx val="78047488"/>
        <c:crosses val="autoZero"/>
        <c:crossBetween val="midCat"/>
      </c:valAx>
      <c:valAx>
        <c:axId val="79496704"/>
        <c:scaling>
          <c:orientation val="minMax"/>
        </c:scaling>
        <c:delete val="1"/>
        <c:axPos val="r"/>
        <c:numFmt formatCode="General" sourceLinked="1"/>
        <c:tickLblPos val="none"/>
        <c:crossAx val="79498240"/>
        <c:crosses val="max"/>
        <c:crossBetween val="between"/>
      </c:valAx>
      <c:catAx>
        <c:axId val="79498240"/>
        <c:scaling>
          <c:orientation val="minMax"/>
        </c:scaling>
        <c:delete val="1"/>
        <c:axPos val="b"/>
        <c:tickLblPos val="none"/>
        <c:crossAx val="79496704"/>
        <c:crosses val="autoZero"/>
        <c:auto val="1"/>
        <c:lblAlgn val="ctr"/>
        <c:lblOffset val="100"/>
      </c:catAx>
    </c:plotArea>
    <c:legend>
      <c:legendPos val="r"/>
      <c:layout/>
    </c:legend>
    <c:plotVisOnly val="1"/>
    <c:dispBlanksAs val="zero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Sheet'!$AH$21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Sheet'!$AG$22:$AG$31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Sheet'!$AH$22:$AH$31</c:f>
              <c:numCache>
                <c:formatCode>General</c:formatCode>
                <c:ptCount val="10"/>
                <c:pt idx="0">
                  <c:v>15.32</c:v>
                </c:pt>
                <c:pt idx="1">
                  <c:v>25.01</c:v>
                </c:pt>
                <c:pt idx="2">
                  <c:v>52.64</c:v>
                </c:pt>
                <c:pt idx="3">
                  <c:v>95.14</c:v>
                </c:pt>
                <c:pt idx="4">
                  <c:v>89.33</c:v>
                </c:pt>
                <c:pt idx="5">
                  <c:v>57.83</c:v>
                </c:pt>
                <c:pt idx="6">
                  <c:v>32.950000000000003</c:v>
                </c:pt>
                <c:pt idx="7">
                  <c:v>20.41</c:v>
                </c:pt>
                <c:pt idx="8">
                  <c:v>17.329999999999998</c:v>
                </c:pt>
                <c:pt idx="9">
                  <c:v>17.239999999999998</c:v>
                </c:pt>
              </c:numCache>
            </c:numRef>
          </c:val>
        </c:ser>
        <c:ser>
          <c:idx val="1"/>
          <c:order val="1"/>
          <c:tx>
            <c:strRef>
              <c:f>'Master Sheet'!$AI$21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Sheet'!$AG$22:$AG$31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Sheet'!$AI$22:$AI$31</c:f>
              <c:numCache>
                <c:formatCode>General</c:formatCode>
                <c:ptCount val="10"/>
                <c:pt idx="0">
                  <c:v>16.649999999999999</c:v>
                </c:pt>
                <c:pt idx="1">
                  <c:v>32.78</c:v>
                </c:pt>
                <c:pt idx="2">
                  <c:v>66.680000000000007</c:v>
                </c:pt>
                <c:pt idx="3">
                  <c:v>89.94</c:v>
                </c:pt>
                <c:pt idx="4">
                  <c:v>87.04</c:v>
                </c:pt>
                <c:pt idx="5">
                  <c:v>39.380000000000003</c:v>
                </c:pt>
                <c:pt idx="6">
                  <c:v>25.44</c:v>
                </c:pt>
                <c:pt idx="7">
                  <c:v>23.58</c:v>
                </c:pt>
                <c:pt idx="8">
                  <c:v>22.71</c:v>
                </c:pt>
                <c:pt idx="9">
                  <c:v>28.16</c:v>
                </c:pt>
              </c:numCache>
            </c:numRef>
          </c:val>
        </c:ser>
        <c:marker val="1"/>
        <c:axId val="79523840"/>
        <c:axId val="79525376"/>
      </c:lineChart>
      <c:catAx>
        <c:axId val="79523840"/>
        <c:scaling>
          <c:orientation val="minMax"/>
        </c:scaling>
        <c:axPos val="b"/>
        <c:majorGridlines/>
        <c:majorTickMark val="cross"/>
        <c:tickLblPos val="nextTo"/>
        <c:crossAx val="79525376"/>
        <c:crosses val="autoZero"/>
        <c:auto val="1"/>
        <c:lblAlgn val="ctr"/>
        <c:lblOffset val="100"/>
      </c:catAx>
      <c:valAx>
        <c:axId val="79525376"/>
        <c:scaling>
          <c:orientation val="minMax"/>
        </c:scaling>
        <c:axPos val="l"/>
        <c:majorGridlines/>
        <c:numFmt formatCode="General" sourceLinked="1"/>
        <c:tickLblPos val="nextTo"/>
        <c:crossAx val="79523840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Sheet'!$AH$37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Sheet'!$AG$38:$AG$47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Sheet'!$AH$38:$AH$47</c:f>
              <c:numCache>
                <c:formatCode>0.00</c:formatCode>
                <c:ptCount val="10"/>
                <c:pt idx="0">
                  <c:v>31.09</c:v>
                </c:pt>
                <c:pt idx="1">
                  <c:v>46.44</c:v>
                </c:pt>
                <c:pt idx="2">
                  <c:v>55.5</c:v>
                </c:pt>
                <c:pt idx="3">
                  <c:v>78.27</c:v>
                </c:pt>
                <c:pt idx="4">
                  <c:v>85.71</c:v>
                </c:pt>
                <c:pt idx="5">
                  <c:v>51.93</c:v>
                </c:pt>
                <c:pt idx="6">
                  <c:v>15.48</c:v>
                </c:pt>
                <c:pt idx="7">
                  <c:v>49.6</c:v>
                </c:pt>
                <c:pt idx="8">
                  <c:v>67</c:v>
                </c:pt>
                <c:pt idx="9">
                  <c:v>122.25</c:v>
                </c:pt>
              </c:numCache>
            </c:numRef>
          </c:val>
        </c:ser>
        <c:ser>
          <c:idx val="1"/>
          <c:order val="1"/>
          <c:tx>
            <c:strRef>
              <c:f>'Master Sheet'!$AI$37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Sheet'!$AG$38:$AG$47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Sheet'!$AI$38:$AI$47</c:f>
              <c:numCache>
                <c:formatCode>0.00</c:formatCode>
                <c:ptCount val="10"/>
                <c:pt idx="0">
                  <c:v>19.75</c:v>
                </c:pt>
                <c:pt idx="1">
                  <c:v>40.54</c:v>
                </c:pt>
                <c:pt idx="2">
                  <c:v>78.03</c:v>
                </c:pt>
                <c:pt idx="3">
                  <c:v>96.82</c:v>
                </c:pt>
                <c:pt idx="4">
                  <c:v>95.77</c:v>
                </c:pt>
                <c:pt idx="5">
                  <c:v>61.86</c:v>
                </c:pt>
                <c:pt idx="6">
                  <c:v>27.26</c:v>
                </c:pt>
                <c:pt idx="7">
                  <c:v>46.96</c:v>
                </c:pt>
                <c:pt idx="8">
                  <c:v>50.92</c:v>
                </c:pt>
              </c:numCache>
            </c:numRef>
          </c:val>
        </c:ser>
        <c:marker val="1"/>
        <c:axId val="89209088"/>
        <c:axId val="89231360"/>
      </c:lineChart>
      <c:catAx>
        <c:axId val="89209088"/>
        <c:scaling>
          <c:orientation val="minMax"/>
        </c:scaling>
        <c:axPos val="b"/>
        <c:majorGridlines/>
        <c:majorTickMark val="cross"/>
        <c:tickLblPos val="nextTo"/>
        <c:crossAx val="89231360"/>
        <c:crosses val="autoZero"/>
        <c:auto val="1"/>
        <c:lblAlgn val="ctr"/>
        <c:lblOffset val="100"/>
      </c:catAx>
      <c:valAx>
        <c:axId val="89231360"/>
        <c:scaling>
          <c:orientation val="minMax"/>
        </c:scaling>
        <c:axPos val="l"/>
        <c:majorGridlines/>
        <c:numFmt formatCode="0.00" sourceLinked="1"/>
        <c:tickLblPos val="nextTo"/>
        <c:crossAx val="89209088"/>
        <c:crosses val="autoZero"/>
        <c:crossBetween val="midCat"/>
      </c:valAx>
    </c:plotArea>
    <c:legend>
      <c:legendPos val="r"/>
      <c:layout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Sheet'!$AH$142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Sheet'!$AG$143:$AG$152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Sheet'!$AH$143:$AH$152</c:f>
              <c:numCache>
                <c:formatCode>0.00</c:formatCode>
                <c:ptCount val="10"/>
                <c:pt idx="0">
                  <c:v>35.090000000000003</c:v>
                </c:pt>
                <c:pt idx="1">
                  <c:v>38.119999999999997</c:v>
                </c:pt>
                <c:pt idx="2">
                  <c:v>48.07</c:v>
                </c:pt>
                <c:pt idx="3">
                  <c:v>54.27</c:v>
                </c:pt>
                <c:pt idx="4">
                  <c:v>48.32</c:v>
                </c:pt>
                <c:pt idx="5">
                  <c:v>24.54</c:v>
                </c:pt>
                <c:pt idx="6">
                  <c:v>16.920000000000002</c:v>
                </c:pt>
                <c:pt idx="7">
                  <c:v>14.03</c:v>
                </c:pt>
                <c:pt idx="8">
                  <c:v>15.17</c:v>
                </c:pt>
                <c:pt idx="9">
                  <c:v>6.3</c:v>
                </c:pt>
              </c:numCache>
            </c:numRef>
          </c:val>
        </c:ser>
        <c:ser>
          <c:idx val="1"/>
          <c:order val="1"/>
          <c:tx>
            <c:strRef>
              <c:f>'Master Sheet'!$AI$142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Sheet'!$AG$143:$AG$152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Sheet'!$AI$143:$AI$152</c:f>
              <c:numCache>
                <c:formatCode>0.00</c:formatCode>
                <c:ptCount val="10"/>
                <c:pt idx="0">
                  <c:v>30.69</c:v>
                </c:pt>
                <c:pt idx="1">
                  <c:v>40.94</c:v>
                </c:pt>
                <c:pt idx="2">
                  <c:v>52.12</c:v>
                </c:pt>
                <c:pt idx="3">
                  <c:v>53.57</c:v>
                </c:pt>
                <c:pt idx="4">
                  <c:v>53.35</c:v>
                </c:pt>
                <c:pt idx="5">
                  <c:v>23.16</c:v>
                </c:pt>
                <c:pt idx="6">
                  <c:v>12.68</c:v>
                </c:pt>
                <c:pt idx="7">
                  <c:v>5.47</c:v>
                </c:pt>
                <c:pt idx="8">
                  <c:v>5.73</c:v>
                </c:pt>
              </c:numCache>
            </c:numRef>
          </c:val>
        </c:ser>
        <c:marker val="1"/>
        <c:axId val="89256704"/>
        <c:axId val="89258240"/>
      </c:lineChart>
      <c:catAx>
        <c:axId val="89256704"/>
        <c:scaling>
          <c:orientation val="minMax"/>
        </c:scaling>
        <c:axPos val="b"/>
        <c:majorGridlines/>
        <c:majorTickMark val="cross"/>
        <c:tickLblPos val="nextTo"/>
        <c:crossAx val="89258240"/>
        <c:crosses val="autoZero"/>
        <c:auto val="1"/>
        <c:lblAlgn val="ctr"/>
        <c:lblOffset val="100"/>
      </c:catAx>
      <c:valAx>
        <c:axId val="89258240"/>
        <c:scaling>
          <c:orientation val="minMax"/>
        </c:scaling>
        <c:axPos val="l"/>
        <c:majorGridlines/>
        <c:numFmt formatCode="0.00" sourceLinked="1"/>
        <c:tickLblPos val="nextTo"/>
        <c:crossAx val="89256704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Sheet'!$AH$156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Sheet'!$AG$157:$AG$166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Sheet'!$AH$157:$AH$166</c:f>
              <c:numCache>
                <c:formatCode>0.00</c:formatCode>
                <c:ptCount val="10"/>
                <c:pt idx="0">
                  <c:v>30.03</c:v>
                </c:pt>
                <c:pt idx="1">
                  <c:v>23.29</c:v>
                </c:pt>
                <c:pt idx="2">
                  <c:v>12.5</c:v>
                </c:pt>
                <c:pt idx="3">
                  <c:v>10.81</c:v>
                </c:pt>
                <c:pt idx="4">
                  <c:v>24.02</c:v>
                </c:pt>
                <c:pt idx="5">
                  <c:v>30.93</c:v>
                </c:pt>
                <c:pt idx="6">
                  <c:v>32.6</c:v>
                </c:pt>
                <c:pt idx="7">
                  <c:v>40.21</c:v>
                </c:pt>
                <c:pt idx="8">
                  <c:v>43.51</c:v>
                </c:pt>
                <c:pt idx="9">
                  <c:v>42.54</c:v>
                </c:pt>
              </c:numCache>
            </c:numRef>
          </c:val>
        </c:ser>
        <c:ser>
          <c:idx val="1"/>
          <c:order val="1"/>
          <c:tx>
            <c:strRef>
              <c:f>'Master Sheet'!$AI$156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Sheet'!$AG$157:$AG$166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Sheet'!$AI$157:$AI$166</c:f>
              <c:numCache>
                <c:formatCode>0.00</c:formatCode>
                <c:ptCount val="10"/>
                <c:pt idx="0">
                  <c:v>30.24</c:v>
                </c:pt>
                <c:pt idx="1">
                  <c:v>26.59</c:v>
                </c:pt>
                <c:pt idx="2">
                  <c:v>19.23</c:v>
                </c:pt>
                <c:pt idx="3">
                  <c:v>17.989999999999998</c:v>
                </c:pt>
                <c:pt idx="4">
                  <c:v>23.21</c:v>
                </c:pt>
                <c:pt idx="5">
                  <c:v>26.04</c:v>
                </c:pt>
                <c:pt idx="6">
                  <c:v>25.52</c:v>
                </c:pt>
                <c:pt idx="7">
                  <c:v>32.43</c:v>
                </c:pt>
                <c:pt idx="8">
                  <c:v>35.18</c:v>
                </c:pt>
              </c:numCache>
            </c:numRef>
          </c:val>
        </c:ser>
        <c:marker val="1"/>
        <c:axId val="89680512"/>
        <c:axId val="89690496"/>
      </c:lineChart>
      <c:catAx>
        <c:axId val="89680512"/>
        <c:scaling>
          <c:orientation val="minMax"/>
        </c:scaling>
        <c:axPos val="b"/>
        <c:majorGridlines/>
        <c:majorTickMark val="cross"/>
        <c:tickLblPos val="nextTo"/>
        <c:crossAx val="89690496"/>
        <c:crosses val="autoZero"/>
        <c:auto val="1"/>
        <c:lblAlgn val="ctr"/>
        <c:lblOffset val="100"/>
      </c:catAx>
      <c:valAx>
        <c:axId val="89690496"/>
        <c:scaling>
          <c:orientation val="minMax"/>
        </c:scaling>
        <c:axPos val="l"/>
        <c:majorGridlines/>
        <c:numFmt formatCode="0.00" sourceLinked="1"/>
        <c:tickLblPos val="nextTo"/>
        <c:crossAx val="89680512"/>
        <c:crosses val="autoZero"/>
        <c:crossBetween val="between"/>
      </c:valAx>
    </c:plotArea>
    <c:legend>
      <c:legendPos val="r"/>
      <c:layout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cked"/>
        <c:ser>
          <c:idx val="0"/>
          <c:order val="0"/>
          <c:tx>
            <c:strRef>
              <c:f>'Master Sheet'!$AH$50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Sheet'!$AG$51:$AG$59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Sheet'!$AH$51:$AH$59</c:f>
              <c:numCache>
                <c:formatCode>0.00</c:formatCode>
                <c:ptCount val="9"/>
                <c:pt idx="0">
                  <c:v>19.010000000000002</c:v>
                </c:pt>
                <c:pt idx="1">
                  <c:v>3.64</c:v>
                </c:pt>
                <c:pt idx="2">
                  <c:v>13.2</c:v>
                </c:pt>
                <c:pt idx="3">
                  <c:v>12.51</c:v>
                </c:pt>
                <c:pt idx="4">
                  <c:v>10.97</c:v>
                </c:pt>
                <c:pt idx="5">
                  <c:v>-11.59</c:v>
                </c:pt>
                <c:pt idx="6">
                  <c:v>4.1100000000000003</c:v>
                </c:pt>
                <c:pt idx="7">
                  <c:v>28.49</c:v>
                </c:pt>
                <c:pt idx="8">
                  <c:v>30.35</c:v>
                </c:pt>
              </c:numCache>
            </c:numRef>
          </c:val>
        </c:ser>
        <c:ser>
          <c:idx val="1"/>
          <c:order val="1"/>
          <c:tx>
            <c:strRef>
              <c:f>'Master Sheet'!$AI$50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Sheet'!$AG$51:$AG$59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Sheet'!$AI$51:$AI$59</c:f>
              <c:numCache>
                <c:formatCode>0.00</c:formatCode>
                <c:ptCount val="9"/>
                <c:pt idx="0">
                  <c:v>17.47</c:v>
                </c:pt>
                <c:pt idx="1">
                  <c:v>-3.95</c:v>
                </c:pt>
                <c:pt idx="2">
                  <c:v>-7.71</c:v>
                </c:pt>
                <c:pt idx="3">
                  <c:v>-0.6</c:v>
                </c:pt>
                <c:pt idx="4">
                  <c:v>0.22</c:v>
                </c:pt>
                <c:pt idx="5">
                  <c:v>-2.37</c:v>
                </c:pt>
                <c:pt idx="6">
                  <c:v>9.0500000000000007</c:v>
                </c:pt>
                <c:pt idx="7">
                  <c:v>19.77</c:v>
                </c:pt>
                <c:pt idx="8">
                  <c:v>20.22</c:v>
                </c:pt>
              </c:numCache>
            </c:numRef>
          </c:val>
        </c:ser>
        <c:marker val="1"/>
        <c:axId val="90059904"/>
        <c:axId val="90061440"/>
      </c:lineChart>
      <c:catAx>
        <c:axId val="90059904"/>
        <c:scaling>
          <c:orientation val="minMax"/>
        </c:scaling>
        <c:axPos val="b"/>
        <c:majorGridlines/>
        <c:majorTickMark val="cross"/>
        <c:tickLblPos val="low"/>
        <c:crossAx val="90061440"/>
        <c:crosses val="autoZero"/>
        <c:auto val="1"/>
        <c:lblAlgn val="ctr"/>
        <c:lblOffset val="100"/>
      </c:catAx>
      <c:valAx>
        <c:axId val="90061440"/>
        <c:scaling>
          <c:orientation val="minMax"/>
        </c:scaling>
        <c:axPos val="l"/>
        <c:majorGridlines/>
        <c:numFmt formatCode="0.00" sourceLinked="1"/>
        <c:tickLblPos val="nextTo"/>
        <c:crossAx val="90059904"/>
        <c:crosses val="autoZero"/>
        <c:crossBetween val="midCat"/>
      </c:valAx>
    </c:plotArea>
    <c:legend>
      <c:legendPos val="r"/>
      <c:layout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Sheet'!$AH$65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Sheet'!$AG$66:$AG$74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Sheet'!$AH$66:$AH$74</c:f>
              <c:numCache>
                <c:formatCode>0.00</c:formatCode>
                <c:ptCount val="9"/>
                <c:pt idx="0">
                  <c:v>16.899999999999999</c:v>
                </c:pt>
                <c:pt idx="1">
                  <c:v>36.61</c:v>
                </c:pt>
                <c:pt idx="2">
                  <c:v>61.52</c:v>
                </c:pt>
                <c:pt idx="3">
                  <c:v>75.12</c:v>
                </c:pt>
                <c:pt idx="4">
                  <c:v>80.44</c:v>
                </c:pt>
                <c:pt idx="5">
                  <c:v>68.040000000000006</c:v>
                </c:pt>
                <c:pt idx="6">
                  <c:v>32.65</c:v>
                </c:pt>
                <c:pt idx="7">
                  <c:v>-15.68</c:v>
                </c:pt>
                <c:pt idx="8">
                  <c:v>-16.079999999999998</c:v>
                </c:pt>
              </c:numCache>
            </c:numRef>
          </c:val>
        </c:ser>
        <c:ser>
          <c:idx val="1"/>
          <c:order val="1"/>
          <c:tx>
            <c:strRef>
              <c:f>'Master Sheet'!$AI$65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Sheet'!$AG$66:$AG$74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Sheet'!$AI$66:$AI$74</c:f>
              <c:numCache>
                <c:formatCode>0.00</c:formatCode>
                <c:ptCount val="9"/>
                <c:pt idx="0">
                  <c:v>18.239999999999998</c:v>
                </c:pt>
                <c:pt idx="1">
                  <c:v>51.8</c:v>
                </c:pt>
                <c:pt idx="2">
                  <c:v>92.22</c:v>
                </c:pt>
                <c:pt idx="3">
                  <c:v>102.55</c:v>
                </c:pt>
                <c:pt idx="4">
                  <c:v>101.13</c:v>
                </c:pt>
                <c:pt idx="5">
                  <c:v>70.2</c:v>
                </c:pt>
                <c:pt idx="6">
                  <c:v>35.9</c:v>
                </c:pt>
                <c:pt idx="7">
                  <c:v>6.4</c:v>
                </c:pt>
                <c:pt idx="8">
                  <c:v>10.23</c:v>
                </c:pt>
              </c:numCache>
            </c:numRef>
          </c:val>
        </c:ser>
        <c:marker val="1"/>
        <c:axId val="90082688"/>
        <c:axId val="90084480"/>
      </c:lineChart>
      <c:catAx>
        <c:axId val="90082688"/>
        <c:scaling>
          <c:orientation val="minMax"/>
        </c:scaling>
        <c:axPos val="b"/>
        <c:majorGridlines/>
        <c:majorTickMark val="cross"/>
        <c:tickLblPos val="low"/>
        <c:crossAx val="90084480"/>
        <c:crosses val="autoZero"/>
        <c:auto val="1"/>
        <c:lblAlgn val="ctr"/>
        <c:lblOffset val="100"/>
      </c:catAx>
      <c:valAx>
        <c:axId val="90084480"/>
        <c:scaling>
          <c:orientation val="minMax"/>
        </c:scaling>
        <c:axPos val="l"/>
        <c:majorGridlines/>
        <c:numFmt formatCode="0.00" sourceLinked="1"/>
        <c:tickLblPos val="nextTo"/>
        <c:crossAx val="90082688"/>
        <c:crosses val="autoZero"/>
        <c:crossBetween val="between"/>
      </c:valAx>
    </c:plotArea>
    <c:legend>
      <c:legendPos val="r"/>
      <c:layout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1"/>
          <c:order val="0"/>
          <c:tx>
            <c:strRef>
              <c:f>'Master Sheet'!$AH$172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Sheet'!$AH$173:$AH$181</c:f>
              <c:numCache>
                <c:formatCode>0.00</c:formatCode>
                <c:ptCount val="9"/>
                <c:pt idx="0">
                  <c:v>3.1</c:v>
                </c:pt>
                <c:pt idx="1">
                  <c:v>-24.84</c:v>
                </c:pt>
                <c:pt idx="2">
                  <c:v>-76.680000000000007</c:v>
                </c:pt>
                <c:pt idx="3">
                  <c:v>-92.32</c:v>
                </c:pt>
                <c:pt idx="4">
                  <c:v>-52.23</c:v>
                </c:pt>
                <c:pt idx="5">
                  <c:v>-12.32</c:v>
                </c:pt>
                <c:pt idx="6">
                  <c:v>8.2200000000000006</c:v>
                </c:pt>
                <c:pt idx="7" formatCode="General">
                  <c:v>58.55</c:v>
                </c:pt>
                <c:pt idx="8">
                  <c:v>93.42</c:v>
                </c:pt>
              </c:numCache>
            </c:numRef>
          </c:val>
        </c:ser>
        <c:ser>
          <c:idx val="0"/>
          <c:order val="1"/>
          <c:tx>
            <c:strRef>
              <c:f>'Master Sheet'!$AI$172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Sheet'!$AI$173:$AI$181</c:f>
              <c:numCache>
                <c:formatCode>0.00</c:formatCode>
                <c:ptCount val="9"/>
                <c:pt idx="0">
                  <c:v>6.16</c:v>
                </c:pt>
                <c:pt idx="1">
                  <c:v>-30.8</c:v>
                </c:pt>
                <c:pt idx="2">
                  <c:v>-78.61</c:v>
                </c:pt>
                <c:pt idx="3">
                  <c:v>-90.03</c:v>
                </c:pt>
                <c:pt idx="4">
                  <c:v>-55.54</c:v>
                </c:pt>
                <c:pt idx="5">
                  <c:v>-16.04</c:v>
                </c:pt>
                <c:pt idx="6">
                  <c:v>-0.93</c:v>
                </c:pt>
                <c:pt idx="7">
                  <c:v>63.54</c:v>
                </c:pt>
                <c:pt idx="8">
                  <c:v>97.36</c:v>
                </c:pt>
              </c:numCache>
            </c:numRef>
          </c:val>
        </c:ser>
        <c:marker val="1"/>
        <c:axId val="89724800"/>
        <c:axId val="89726336"/>
      </c:lineChart>
      <c:catAx>
        <c:axId val="89724800"/>
        <c:scaling>
          <c:orientation val="minMax"/>
        </c:scaling>
        <c:axPos val="b"/>
        <c:majorGridlines/>
        <c:majorTickMark val="cross"/>
        <c:tickLblPos val="low"/>
        <c:crossAx val="89726336"/>
        <c:crosses val="autoZero"/>
        <c:auto val="1"/>
        <c:lblAlgn val="ctr"/>
        <c:lblOffset val="100"/>
      </c:catAx>
      <c:valAx>
        <c:axId val="89726336"/>
        <c:scaling>
          <c:orientation val="minMax"/>
          <c:min val="-150"/>
        </c:scaling>
        <c:axPos val="l"/>
        <c:majorGridlines/>
        <c:numFmt formatCode="0.00" sourceLinked="1"/>
        <c:tickLblPos val="nextTo"/>
        <c:crossAx val="89724800"/>
        <c:crosses val="autoZero"/>
        <c:crossBetween val="between"/>
      </c:valAx>
    </c:plotArea>
    <c:legend>
      <c:legendPos val="r"/>
      <c:layout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Sheet'!$AH$188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Sheet'!$AG$189:$AG$197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Sheet'!$AH$189:$AH$197</c:f>
              <c:numCache>
                <c:formatCode>0.00</c:formatCode>
                <c:ptCount val="9"/>
                <c:pt idx="0">
                  <c:v>5.89</c:v>
                </c:pt>
                <c:pt idx="1">
                  <c:v>-10.81</c:v>
                </c:pt>
                <c:pt idx="2">
                  <c:v>-42.15</c:v>
                </c:pt>
                <c:pt idx="3">
                  <c:v>-48.18</c:v>
                </c:pt>
                <c:pt idx="4">
                  <c:v>-13.55</c:v>
                </c:pt>
                <c:pt idx="5">
                  <c:v>23.31</c:v>
                </c:pt>
                <c:pt idx="6">
                  <c:v>38.950000000000003</c:v>
                </c:pt>
                <c:pt idx="7" formatCode="General">
                  <c:v>55.08</c:v>
                </c:pt>
                <c:pt idx="8">
                  <c:v>62.7</c:v>
                </c:pt>
              </c:numCache>
            </c:numRef>
          </c:val>
        </c:ser>
        <c:ser>
          <c:idx val="1"/>
          <c:order val="1"/>
          <c:tx>
            <c:strRef>
              <c:f>'Master Sheet'!$AI$188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Sheet'!$AG$189:$AG$197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Sheet'!$AI$189:$AI$197</c:f>
              <c:numCache>
                <c:formatCode>0.00</c:formatCode>
                <c:ptCount val="9"/>
                <c:pt idx="0">
                  <c:v>7.71</c:v>
                </c:pt>
                <c:pt idx="1">
                  <c:v>-7.7</c:v>
                </c:pt>
                <c:pt idx="2">
                  <c:v>-39.18</c:v>
                </c:pt>
                <c:pt idx="3">
                  <c:v>-46.16</c:v>
                </c:pt>
                <c:pt idx="4">
                  <c:v>-16.239999999999998</c:v>
                </c:pt>
                <c:pt idx="5">
                  <c:v>16.489999999999998</c:v>
                </c:pt>
                <c:pt idx="6">
                  <c:v>29.81</c:v>
                </c:pt>
                <c:pt idx="7">
                  <c:v>64.28</c:v>
                </c:pt>
                <c:pt idx="8">
                  <c:v>80.209999999999994</c:v>
                </c:pt>
              </c:numCache>
            </c:numRef>
          </c:val>
        </c:ser>
        <c:marker val="1"/>
        <c:axId val="90124672"/>
        <c:axId val="90126208"/>
      </c:lineChart>
      <c:catAx>
        <c:axId val="90124672"/>
        <c:scaling>
          <c:orientation val="minMax"/>
        </c:scaling>
        <c:axPos val="b"/>
        <c:majorGridlines/>
        <c:majorTickMark val="cross"/>
        <c:tickLblPos val="low"/>
        <c:crossAx val="90126208"/>
        <c:crosses val="autoZero"/>
        <c:auto val="1"/>
        <c:lblAlgn val="ctr"/>
        <c:lblOffset val="100"/>
      </c:catAx>
      <c:valAx>
        <c:axId val="90126208"/>
        <c:scaling>
          <c:orientation val="minMax"/>
        </c:scaling>
        <c:axPos val="l"/>
        <c:majorGridlines/>
        <c:numFmt formatCode="0.00" sourceLinked="1"/>
        <c:tickLblPos val="nextTo"/>
        <c:crossAx val="9012467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Sheet'!$AH$172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Sheet'!$AH$173:$AH$181</c:f>
              <c:numCache>
                <c:formatCode>0.00</c:formatCode>
                <c:ptCount val="9"/>
                <c:pt idx="0">
                  <c:v>3.1</c:v>
                </c:pt>
                <c:pt idx="1">
                  <c:v>-24.84</c:v>
                </c:pt>
                <c:pt idx="2">
                  <c:v>-76.680000000000007</c:v>
                </c:pt>
                <c:pt idx="3">
                  <c:v>-92.32</c:v>
                </c:pt>
                <c:pt idx="4">
                  <c:v>-52.23</c:v>
                </c:pt>
                <c:pt idx="5">
                  <c:v>-12.32</c:v>
                </c:pt>
                <c:pt idx="6">
                  <c:v>8.2200000000000006</c:v>
                </c:pt>
                <c:pt idx="7" formatCode="General">
                  <c:v>58.55</c:v>
                </c:pt>
                <c:pt idx="8">
                  <c:v>93.42</c:v>
                </c:pt>
              </c:numCache>
            </c:numRef>
          </c:val>
        </c:ser>
        <c:ser>
          <c:idx val="1"/>
          <c:order val="1"/>
          <c:tx>
            <c:strRef>
              <c:f>'Master Sheet'!$AI$172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Sheet'!$AI$173:$AI$181</c:f>
              <c:numCache>
                <c:formatCode>0.00</c:formatCode>
                <c:ptCount val="9"/>
                <c:pt idx="0">
                  <c:v>6.16</c:v>
                </c:pt>
                <c:pt idx="1">
                  <c:v>-30.8</c:v>
                </c:pt>
                <c:pt idx="2">
                  <c:v>-78.61</c:v>
                </c:pt>
                <c:pt idx="3">
                  <c:v>-90.03</c:v>
                </c:pt>
                <c:pt idx="4">
                  <c:v>-55.54</c:v>
                </c:pt>
                <c:pt idx="5">
                  <c:v>-16.04</c:v>
                </c:pt>
                <c:pt idx="6">
                  <c:v>-0.93</c:v>
                </c:pt>
                <c:pt idx="7">
                  <c:v>63.54</c:v>
                </c:pt>
                <c:pt idx="8">
                  <c:v>97.36</c:v>
                </c:pt>
              </c:numCache>
            </c:numRef>
          </c:val>
        </c:ser>
        <c:ser>
          <c:idx val="2"/>
          <c:order val="2"/>
          <c:tx>
            <c:strRef>
              <c:f>'Master Sheet'!$AH$188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Sheet'!$AH$189:$AH$197</c:f>
              <c:numCache>
                <c:formatCode>0.00</c:formatCode>
                <c:ptCount val="9"/>
                <c:pt idx="0">
                  <c:v>5.89</c:v>
                </c:pt>
                <c:pt idx="1">
                  <c:v>-10.81</c:v>
                </c:pt>
                <c:pt idx="2">
                  <c:v>-42.15</c:v>
                </c:pt>
                <c:pt idx="3">
                  <c:v>-48.18</c:v>
                </c:pt>
                <c:pt idx="4">
                  <c:v>-13.55</c:v>
                </c:pt>
                <c:pt idx="5">
                  <c:v>23.31</c:v>
                </c:pt>
                <c:pt idx="6">
                  <c:v>38.950000000000003</c:v>
                </c:pt>
                <c:pt idx="7" formatCode="General">
                  <c:v>55.08</c:v>
                </c:pt>
                <c:pt idx="8">
                  <c:v>62.7</c:v>
                </c:pt>
              </c:numCache>
            </c:numRef>
          </c:val>
        </c:ser>
        <c:ser>
          <c:idx val="3"/>
          <c:order val="3"/>
          <c:tx>
            <c:strRef>
              <c:f>'Master Sheet'!$AI$188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Sheet'!$AI$189:$AI$197</c:f>
              <c:numCache>
                <c:formatCode>0.00</c:formatCode>
                <c:ptCount val="9"/>
                <c:pt idx="0">
                  <c:v>7.71</c:v>
                </c:pt>
                <c:pt idx="1">
                  <c:v>-7.7</c:v>
                </c:pt>
                <c:pt idx="2">
                  <c:v>-39.18</c:v>
                </c:pt>
                <c:pt idx="3">
                  <c:v>-46.16</c:v>
                </c:pt>
                <c:pt idx="4">
                  <c:v>-16.239999999999998</c:v>
                </c:pt>
                <c:pt idx="5">
                  <c:v>16.489999999999998</c:v>
                </c:pt>
                <c:pt idx="6">
                  <c:v>29.81</c:v>
                </c:pt>
                <c:pt idx="7">
                  <c:v>64.28</c:v>
                </c:pt>
                <c:pt idx="8">
                  <c:v>80.209999999999994</c:v>
                </c:pt>
              </c:numCache>
            </c:numRef>
          </c:val>
        </c:ser>
        <c:marker val="1"/>
        <c:axId val="90162304"/>
        <c:axId val="90163840"/>
      </c:lineChart>
      <c:catAx>
        <c:axId val="90162304"/>
        <c:scaling>
          <c:orientation val="minMax"/>
        </c:scaling>
        <c:axPos val="b"/>
        <c:majorGridlines/>
        <c:majorTickMark val="cross"/>
        <c:tickLblPos val="low"/>
        <c:crossAx val="90163840"/>
        <c:crosses val="autoZero"/>
        <c:auto val="1"/>
        <c:lblAlgn val="ctr"/>
        <c:lblOffset val="100"/>
      </c:catAx>
      <c:valAx>
        <c:axId val="90163840"/>
        <c:scaling>
          <c:orientation val="minMax"/>
        </c:scaling>
        <c:axPos val="l"/>
        <c:majorGridlines/>
        <c:numFmt formatCode="0.00" sourceLinked="1"/>
        <c:tickLblPos val="nextTo"/>
        <c:crossAx val="9016230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5882813175216188"/>
          <c:y val="0.33256561679790048"/>
          <c:w val="0.14117186824783817"/>
          <c:h val="0.33486876640419982"/>
        </c:manualLayout>
      </c:layout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Sheet'!$AH$204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Sheet'!$AG$205:$AG$213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Sheet'!$AH$205:$AH$213</c:f>
              <c:numCache>
                <c:formatCode>0.00</c:formatCode>
                <c:ptCount val="9"/>
                <c:pt idx="0">
                  <c:v>62.1</c:v>
                </c:pt>
                <c:pt idx="1">
                  <c:v>64.2</c:v>
                </c:pt>
                <c:pt idx="2">
                  <c:v>64.900000000000006</c:v>
                </c:pt>
                <c:pt idx="3">
                  <c:v>61.9</c:v>
                </c:pt>
                <c:pt idx="4">
                  <c:v>62.2</c:v>
                </c:pt>
                <c:pt idx="5">
                  <c:v>66.599999999999994</c:v>
                </c:pt>
                <c:pt idx="6">
                  <c:v>68.099999999999994</c:v>
                </c:pt>
                <c:pt idx="7">
                  <c:v>67.099999999999994</c:v>
                </c:pt>
                <c:pt idx="8">
                  <c:v>64.900000000000006</c:v>
                </c:pt>
              </c:numCache>
            </c:numRef>
          </c:val>
        </c:ser>
        <c:ser>
          <c:idx val="1"/>
          <c:order val="1"/>
          <c:tx>
            <c:strRef>
              <c:f>'Master Sheet'!$AI$204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Sheet'!$AG$205:$AG$213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Sheet'!$AI$205:$AI$213</c:f>
              <c:numCache>
                <c:formatCode>0.00</c:formatCode>
                <c:ptCount val="9"/>
                <c:pt idx="0">
                  <c:v>68</c:v>
                </c:pt>
                <c:pt idx="1">
                  <c:v>70.400000000000006</c:v>
                </c:pt>
                <c:pt idx="2">
                  <c:v>66.900000000000006</c:v>
                </c:pt>
                <c:pt idx="3">
                  <c:v>64</c:v>
                </c:pt>
                <c:pt idx="4">
                  <c:v>62.8</c:v>
                </c:pt>
                <c:pt idx="5">
                  <c:v>64.3</c:v>
                </c:pt>
                <c:pt idx="6">
                  <c:v>66</c:v>
                </c:pt>
                <c:pt idx="7">
                  <c:v>66.400000000000006</c:v>
                </c:pt>
                <c:pt idx="8">
                  <c:v>63.9</c:v>
                </c:pt>
              </c:numCache>
            </c:numRef>
          </c:val>
        </c:ser>
        <c:marker val="1"/>
        <c:axId val="90209664"/>
        <c:axId val="90219648"/>
      </c:lineChart>
      <c:catAx>
        <c:axId val="90209664"/>
        <c:scaling>
          <c:orientation val="minMax"/>
        </c:scaling>
        <c:axPos val="b"/>
        <c:tickLblPos val="nextTo"/>
        <c:crossAx val="90219648"/>
        <c:crosses val="autoZero"/>
        <c:auto val="1"/>
        <c:lblAlgn val="ctr"/>
        <c:lblOffset val="100"/>
      </c:catAx>
      <c:valAx>
        <c:axId val="90219648"/>
        <c:scaling>
          <c:orientation val="minMax"/>
          <c:max val="90"/>
          <c:min val="0"/>
        </c:scaling>
        <c:axPos val="l"/>
        <c:majorGridlines/>
        <c:numFmt formatCode="0.00" sourceLinked="1"/>
        <c:tickLblPos val="nextTo"/>
        <c:crossAx val="902096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Sheet'!$AH$219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Sheet'!$AG$220:$AG$228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Sheet'!$AH$220:$AH$228</c:f>
              <c:numCache>
                <c:formatCode>0.00</c:formatCode>
                <c:ptCount val="9"/>
                <c:pt idx="0">
                  <c:v>0.05</c:v>
                </c:pt>
                <c:pt idx="1">
                  <c:v>4</c:v>
                </c:pt>
                <c:pt idx="2">
                  <c:v>4.84</c:v>
                </c:pt>
                <c:pt idx="3">
                  <c:v>2.08</c:v>
                </c:pt>
                <c:pt idx="4">
                  <c:v>14.05</c:v>
                </c:pt>
                <c:pt idx="5">
                  <c:v>20.75</c:v>
                </c:pt>
                <c:pt idx="6">
                  <c:v>18.72</c:v>
                </c:pt>
                <c:pt idx="7">
                  <c:v>18.440000000000001</c:v>
                </c:pt>
                <c:pt idx="8">
                  <c:v>17.55</c:v>
                </c:pt>
              </c:numCache>
            </c:numRef>
          </c:val>
        </c:ser>
        <c:ser>
          <c:idx val="1"/>
          <c:order val="1"/>
          <c:tx>
            <c:strRef>
              <c:f>'Master Sheet'!$AI$219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Sheet'!$AG$220:$AG$228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Sheet'!$AI$220:$AI$228</c:f>
              <c:numCache>
                <c:formatCode>0.00</c:formatCode>
                <c:ptCount val="9"/>
                <c:pt idx="0">
                  <c:v>7.0000000000000007E-2</c:v>
                </c:pt>
                <c:pt idx="1">
                  <c:v>6.35</c:v>
                </c:pt>
                <c:pt idx="2">
                  <c:v>5.57</c:v>
                </c:pt>
                <c:pt idx="3" formatCode="General">
                  <c:v>0.91</c:v>
                </c:pt>
                <c:pt idx="4">
                  <c:v>14.69</c:v>
                </c:pt>
                <c:pt idx="5">
                  <c:v>19.12</c:v>
                </c:pt>
                <c:pt idx="6">
                  <c:v>14.37</c:v>
                </c:pt>
                <c:pt idx="7">
                  <c:v>16.79</c:v>
                </c:pt>
                <c:pt idx="8">
                  <c:v>16.920000000000002</c:v>
                </c:pt>
              </c:numCache>
            </c:numRef>
          </c:val>
        </c:ser>
        <c:marker val="1"/>
        <c:axId val="90835200"/>
        <c:axId val="90845184"/>
      </c:lineChart>
      <c:catAx>
        <c:axId val="90835200"/>
        <c:scaling>
          <c:orientation val="minMax"/>
        </c:scaling>
        <c:axPos val="b"/>
        <c:majorGridlines/>
        <c:majorTickMark val="cross"/>
        <c:tickLblPos val="low"/>
        <c:crossAx val="90845184"/>
        <c:crosses val="autoZero"/>
        <c:auto val="1"/>
        <c:lblAlgn val="ctr"/>
        <c:lblOffset val="100"/>
      </c:catAx>
      <c:valAx>
        <c:axId val="90845184"/>
        <c:scaling>
          <c:orientation val="minMax"/>
        </c:scaling>
        <c:axPos val="l"/>
        <c:majorGridlines/>
        <c:numFmt formatCode="0.00" sourceLinked="1"/>
        <c:tickLblPos val="nextTo"/>
        <c:crossAx val="90835200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Sheet'!$AH$83</c:f>
              <c:strCache>
                <c:ptCount val="1"/>
                <c:pt idx="0">
                  <c:v>Wrist Cock</c:v>
                </c:pt>
              </c:strCache>
            </c:strRef>
          </c:tx>
          <c:marker>
            <c:symbol val="none"/>
          </c:marker>
          <c:cat>
            <c:strRef>
              <c:f>'Master Sheet'!$AG$84:$AG$93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Sheet'!$AH$84:$AH$93</c:f>
              <c:numCache>
                <c:formatCode>0.00</c:formatCode>
                <c:ptCount val="10"/>
                <c:pt idx="0">
                  <c:v>31.09</c:v>
                </c:pt>
                <c:pt idx="1">
                  <c:v>46.44</c:v>
                </c:pt>
                <c:pt idx="2">
                  <c:v>55.5</c:v>
                </c:pt>
                <c:pt idx="3">
                  <c:v>78.27</c:v>
                </c:pt>
                <c:pt idx="4">
                  <c:v>85.71</c:v>
                </c:pt>
                <c:pt idx="5">
                  <c:v>51.93</c:v>
                </c:pt>
                <c:pt idx="6">
                  <c:v>15.48</c:v>
                </c:pt>
                <c:pt idx="7">
                  <c:v>49.6</c:v>
                </c:pt>
                <c:pt idx="8">
                  <c:v>67</c:v>
                </c:pt>
                <c:pt idx="9">
                  <c:v>122.25</c:v>
                </c:pt>
              </c:numCache>
            </c:numRef>
          </c:val>
        </c:ser>
        <c:ser>
          <c:idx val="1"/>
          <c:order val="1"/>
          <c:tx>
            <c:strRef>
              <c:f>'Master Sheet'!$AI$83</c:f>
              <c:strCache>
                <c:ptCount val="1"/>
                <c:pt idx="0">
                  <c:v>Left Wrist Flex</c:v>
                </c:pt>
              </c:strCache>
            </c:strRef>
          </c:tx>
          <c:marker>
            <c:symbol val="none"/>
          </c:marker>
          <c:cat>
            <c:strRef>
              <c:f>'Master Sheet'!$AG$84:$AG$93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Sheet'!$AI$84:$AI$93</c:f>
              <c:numCache>
                <c:formatCode>0.00</c:formatCode>
                <c:ptCount val="10"/>
                <c:pt idx="0">
                  <c:v>19.010000000000002</c:v>
                </c:pt>
                <c:pt idx="1">
                  <c:v>3.64</c:v>
                </c:pt>
                <c:pt idx="2">
                  <c:v>4.97</c:v>
                </c:pt>
                <c:pt idx="3">
                  <c:v>12.51</c:v>
                </c:pt>
                <c:pt idx="4">
                  <c:v>10.97</c:v>
                </c:pt>
                <c:pt idx="5">
                  <c:v>-11.59</c:v>
                </c:pt>
                <c:pt idx="6">
                  <c:v>4.1100000000000003</c:v>
                </c:pt>
                <c:pt idx="7">
                  <c:v>28.49</c:v>
                </c:pt>
                <c:pt idx="8">
                  <c:v>30.35</c:v>
                </c:pt>
                <c:pt idx="9">
                  <c:v>53.28</c:v>
                </c:pt>
              </c:numCache>
            </c:numRef>
          </c:val>
        </c:ser>
        <c:marker val="1"/>
        <c:axId val="90866432"/>
        <c:axId val="90867968"/>
      </c:lineChart>
      <c:catAx>
        <c:axId val="90866432"/>
        <c:scaling>
          <c:orientation val="minMax"/>
        </c:scaling>
        <c:axPos val="b"/>
        <c:majorGridlines/>
        <c:majorTickMark val="cross"/>
        <c:tickLblPos val="low"/>
        <c:crossAx val="90867968"/>
        <c:crosses val="autoZero"/>
        <c:auto val="1"/>
        <c:lblAlgn val="ctr"/>
        <c:lblOffset val="100"/>
      </c:catAx>
      <c:valAx>
        <c:axId val="90867968"/>
        <c:scaling>
          <c:orientation val="minMax"/>
        </c:scaling>
        <c:axPos val="l"/>
        <c:majorGridlines/>
        <c:numFmt formatCode="0.00" sourceLinked="1"/>
        <c:tickLblPos val="nextTo"/>
        <c:crossAx val="9086643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Sheet'!$AH$112:$AH$113</c:f>
              <c:strCache>
                <c:ptCount val="1"/>
                <c:pt idx="0">
                  <c:v>Face Angle MB</c:v>
                </c:pt>
              </c:strCache>
            </c:strRef>
          </c:tx>
          <c:marker>
            <c:symbol val="none"/>
          </c:marker>
          <c:cat>
            <c:strRef>
              <c:f>'Master Sheet'!$AG$114:$AG$123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Sheet'!$AH$114:$AH$123</c:f>
              <c:numCache>
                <c:formatCode>0.00</c:formatCode>
                <c:ptCount val="10"/>
                <c:pt idx="0">
                  <c:v>-4</c:v>
                </c:pt>
                <c:pt idx="1">
                  <c:v>61.33</c:v>
                </c:pt>
                <c:pt idx="2">
                  <c:v>105.65</c:v>
                </c:pt>
                <c:pt idx="3">
                  <c:v>116.62</c:v>
                </c:pt>
                <c:pt idx="4">
                  <c:v>107.81</c:v>
                </c:pt>
                <c:pt idx="5">
                  <c:v>66.14</c:v>
                </c:pt>
                <c:pt idx="6">
                  <c:v>-1.4</c:v>
                </c:pt>
                <c:pt idx="7">
                  <c:v>-125.68</c:v>
                </c:pt>
                <c:pt idx="8">
                  <c:v>-147.26</c:v>
                </c:pt>
                <c:pt idx="9">
                  <c:v>-113.65</c:v>
                </c:pt>
              </c:numCache>
            </c:numRef>
          </c:val>
        </c:ser>
        <c:ser>
          <c:idx val="1"/>
          <c:order val="1"/>
          <c:tx>
            <c:strRef>
              <c:f>'Master Sheet'!$AI$112:$AI$113</c:f>
              <c:strCache>
                <c:ptCount val="1"/>
                <c:pt idx="0">
                  <c:v>Face Angle DQ</c:v>
                </c:pt>
              </c:strCache>
            </c:strRef>
          </c:tx>
          <c:marker>
            <c:symbol val="none"/>
          </c:marker>
          <c:cat>
            <c:strRef>
              <c:f>'Master Sheet'!$AG$114:$AG$123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Sheet'!$AI$114:$AI$123</c:f>
              <c:numCache>
                <c:formatCode>0.00</c:formatCode>
                <c:ptCount val="10"/>
                <c:pt idx="0">
                  <c:v>2.4900000000000002</c:v>
                </c:pt>
                <c:pt idx="1">
                  <c:v>59.99</c:v>
                </c:pt>
                <c:pt idx="2">
                  <c:v>126.36</c:v>
                </c:pt>
                <c:pt idx="3">
                  <c:v>131.69</c:v>
                </c:pt>
                <c:pt idx="4">
                  <c:v>121.14</c:v>
                </c:pt>
                <c:pt idx="5">
                  <c:v>61.07</c:v>
                </c:pt>
                <c:pt idx="6">
                  <c:v>0.7</c:v>
                </c:pt>
                <c:pt idx="7">
                  <c:v>-116.72</c:v>
                </c:pt>
                <c:pt idx="8">
                  <c:v>-126.6</c:v>
                </c:pt>
              </c:numCache>
            </c:numRef>
          </c:val>
        </c:ser>
        <c:marker val="1"/>
        <c:axId val="90925696"/>
        <c:axId val="90931584"/>
      </c:lineChart>
      <c:catAx>
        <c:axId val="90925696"/>
        <c:scaling>
          <c:orientation val="minMax"/>
        </c:scaling>
        <c:axPos val="b"/>
        <c:majorGridlines/>
        <c:tickLblPos val="low"/>
        <c:crossAx val="90931584"/>
        <c:crosses val="autoZero"/>
        <c:auto val="1"/>
        <c:lblAlgn val="ctr"/>
        <c:lblOffset val="100"/>
      </c:catAx>
      <c:valAx>
        <c:axId val="90931584"/>
        <c:scaling>
          <c:orientation val="minMax"/>
        </c:scaling>
        <c:axPos val="l"/>
        <c:majorGridlines/>
        <c:numFmt formatCode="0.00" sourceLinked="1"/>
        <c:tickLblPos val="nextTo"/>
        <c:crossAx val="90925696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strRef>
              <c:f>'Master Sheet'!$AG$127:$AG$136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Sheet'!$AH$127:$AH$136</c:f>
              <c:numCache>
                <c:formatCode>0.00</c:formatCode>
                <c:ptCount val="10"/>
                <c:pt idx="0">
                  <c:v>2.5</c:v>
                </c:pt>
                <c:pt idx="1">
                  <c:v>67.83</c:v>
                </c:pt>
                <c:pt idx="2">
                  <c:v>112.15</c:v>
                </c:pt>
                <c:pt idx="3">
                  <c:v>123.12</c:v>
                </c:pt>
                <c:pt idx="4">
                  <c:v>114.31</c:v>
                </c:pt>
                <c:pt idx="5">
                  <c:v>72.64</c:v>
                </c:pt>
                <c:pt idx="6">
                  <c:v>5.0999999999999996</c:v>
                </c:pt>
                <c:pt idx="7">
                  <c:v>-119.18</c:v>
                </c:pt>
                <c:pt idx="8">
                  <c:v>-140.76</c:v>
                </c:pt>
                <c:pt idx="9">
                  <c:v>-107.15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strRef>
              <c:f>'Master Sheet'!$AG$127:$AG$136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Sheet'!$AI$127:$AI$136</c:f>
              <c:numCache>
                <c:formatCode>0.00</c:formatCode>
                <c:ptCount val="10"/>
                <c:pt idx="0">
                  <c:v>2.4900000000000002</c:v>
                </c:pt>
                <c:pt idx="1">
                  <c:v>59.99</c:v>
                </c:pt>
                <c:pt idx="2">
                  <c:v>126.36</c:v>
                </c:pt>
                <c:pt idx="3">
                  <c:v>131.69</c:v>
                </c:pt>
                <c:pt idx="4">
                  <c:v>121.14</c:v>
                </c:pt>
                <c:pt idx="5">
                  <c:v>61.07</c:v>
                </c:pt>
                <c:pt idx="6">
                  <c:v>0.7</c:v>
                </c:pt>
                <c:pt idx="7">
                  <c:v>-116.72</c:v>
                </c:pt>
                <c:pt idx="8">
                  <c:v>-126.6</c:v>
                </c:pt>
              </c:numCache>
            </c:numRef>
          </c:val>
        </c:ser>
        <c:marker val="1"/>
        <c:axId val="90969216"/>
        <c:axId val="90970752"/>
      </c:lineChart>
      <c:catAx>
        <c:axId val="90969216"/>
        <c:scaling>
          <c:orientation val="minMax"/>
        </c:scaling>
        <c:axPos val="b"/>
        <c:majorGridlines/>
        <c:tickLblPos val="low"/>
        <c:crossAx val="90970752"/>
        <c:crosses val="autoZero"/>
        <c:auto val="1"/>
        <c:lblAlgn val="ctr"/>
        <c:lblOffset val="100"/>
      </c:catAx>
      <c:valAx>
        <c:axId val="90970752"/>
        <c:scaling>
          <c:orientation val="minMax"/>
        </c:scaling>
        <c:axPos val="l"/>
        <c:majorGridlines/>
        <c:numFmt formatCode="0.00" sourceLinked="1"/>
        <c:tickLblPos val="nextTo"/>
        <c:crossAx val="90969216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3375240594925633"/>
          <c:y val="5.1440251900434983E-2"/>
          <c:w val="0.48755708568987438"/>
          <c:h val="0.79806923030057875"/>
        </c:manualLayout>
      </c:layout>
      <c:lineChart>
        <c:grouping val="standard"/>
        <c:ser>
          <c:idx val="0"/>
          <c:order val="0"/>
          <c:tx>
            <c:strRef>
              <c:f>'Master Sheet'!$AH$99</c:f>
              <c:strCache>
                <c:ptCount val="1"/>
                <c:pt idx="0">
                  <c:v>Wrist Cock</c:v>
                </c:pt>
              </c:strCache>
            </c:strRef>
          </c:tx>
          <c:marker>
            <c:symbol val="none"/>
          </c:marker>
          <c:cat>
            <c:strRef>
              <c:f>'Master Sheet'!$AG$100:$AG$109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Sheet'!$AH$100:$AH$108</c:f>
              <c:numCache>
                <c:formatCode>0.00</c:formatCode>
                <c:ptCount val="9"/>
                <c:pt idx="0">
                  <c:v>19.75</c:v>
                </c:pt>
                <c:pt idx="1">
                  <c:v>40.54</c:v>
                </c:pt>
                <c:pt idx="2">
                  <c:v>78.03</c:v>
                </c:pt>
                <c:pt idx="3">
                  <c:v>96.82</c:v>
                </c:pt>
                <c:pt idx="4">
                  <c:v>96.19</c:v>
                </c:pt>
                <c:pt idx="5">
                  <c:v>61.86</c:v>
                </c:pt>
                <c:pt idx="6">
                  <c:v>27.26</c:v>
                </c:pt>
                <c:pt idx="7">
                  <c:v>46.96</c:v>
                </c:pt>
                <c:pt idx="8">
                  <c:v>50.92</c:v>
                </c:pt>
              </c:numCache>
            </c:numRef>
          </c:val>
        </c:ser>
        <c:ser>
          <c:idx val="1"/>
          <c:order val="1"/>
          <c:tx>
            <c:strRef>
              <c:f>'Master Sheet'!$AI$99</c:f>
              <c:strCache>
                <c:ptCount val="1"/>
                <c:pt idx="0">
                  <c:v>Left Wrist Flex</c:v>
                </c:pt>
              </c:strCache>
            </c:strRef>
          </c:tx>
          <c:marker>
            <c:symbol val="none"/>
          </c:marker>
          <c:cat>
            <c:strRef>
              <c:f>'Master Sheet'!$AG$100:$AG$109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Sheet'!$AI$100:$AI$108</c:f>
              <c:numCache>
                <c:formatCode>0.00</c:formatCode>
                <c:ptCount val="9"/>
                <c:pt idx="0">
                  <c:v>17.47</c:v>
                </c:pt>
                <c:pt idx="1">
                  <c:v>-3.95</c:v>
                </c:pt>
                <c:pt idx="2">
                  <c:v>-7.71</c:v>
                </c:pt>
                <c:pt idx="3">
                  <c:v>-0.6</c:v>
                </c:pt>
                <c:pt idx="4">
                  <c:v>0.22</c:v>
                </c:pt>
                <c:pt idx="5">
                  <c:v>-2.37</c:v>
                </c:pt>
                <c:pt idx="6">
                  <c:v>9.0500000000000007</c:v>
                </c:pt>
                <c:pt idx="7">
                  <c:v>19.77</c:v>
                </c:pt>
                <c:pt idx="8">
                  <c:v>20.22</c:v>
                </c:pt>
              </c:numCache>
            </c:numRef>
          </c:val>
        </c:ser>
        <c:marker val="1"/>
        <c:axId val="91000832"/>
        <c:axId val="91002368"/>
      </c:lineChart>
      <c:catAx>
        <c:axId val="91000832"/>
        <c:scaling>
          <c:orientation val="minMax"/>
        </c:scaling>
        <c:axPos val="b"/>
        <c:majorGridlines/>
        <c:tickLblPos val="low"/>
        <c:crossAx val="91002368"/>
        <c:crosses val="autoZero"/>
        <c:auto val="1"/>
        <c:lblAlgn val="ctr"/>
        <c:lblOffset val="100"/>
      </c:catAx>
      <c:valAx>
        <c:axId val="91002368"/>
        <c:scaling>
          <c:orientation val="minMax"/>
        </c:scaling>
        <c:axPos val="l"/>
        <c:majorGridlines/>
        <c:numFmt formatCode="0.00" sourceLinked="1"/>
        <c:majorTickMark val="cross"/>
        <c:tickLblPos val="low"/>
        <c:crossAx val="9100083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MB Left Wrist Radial</c:v>
          </c:tx>
          <c:marker>
            <c:symbol val="none"/>
          </c:marker>
          <c:cat>
            <c:strRef>
              <c:f>'Master Sheet'!$AG$44:$AG$45</c:f>
              <c:strCache>
                <c:ptCount val="2"/>
                <c:pt idx="0">
                  <c:v>P7</c:v>
                </c:pt>
                <c:pt idx="1">
                  <c:v>P8</c:v>
                </c:pt>
              </c:strCache>
            </c:strRef>
          </c:cat>
          <c:val>
            <c:numRef>
              <c:f>'Master Sheet'!$AH$44:$AH$45</c:f>
              <c:numCache>
                <c:formatCode>0.00</c:formatCode>
                <c:ptCount val="2"/>
                <c:pt idx="0">
                  <c:v>15.48</c:v>
                </c:pt>
                <c:pt idx="1">
                  <c:v>49.6</c:v>
                </c:pt>
              </c:numCache>
            </c:numRef>
          </c:val>
        </c:ser>
        <c:ser>
          <c:idx val="1"/>
          <c:order val="1"/>
          <c:tx>
            <c:v>MB Left Wrist Flex</c:v>
          </c:tx>
          <c:spPr>
            <a:ln cmpd="dbl">
              <a:solidFill>
                <a:schemeClr val="tx2"/>
              </a:solidFill>
              <a:prstDash val="sysDash"/>
            </a:ln>
          </c:spPr>
          <c:marker>
            <c:symbol val="none"/>
          </c:marker>
          <c:val>
            <c:numRef>
              <c:f>'Master Sheet'!$AH$57:$AH$58</c:f>
              <c:numCache>
                <c:formatCode>0.00</c:formatCode>
                <c:ptCount val="2"/>
                <c:pt idx="0">
                  <c:v>4.1100000000000003</c:v>
                </c:pt>
                <c:pt idx="1">
                  <c:v>28.49</c:v>
                </c:pt>
              </c:numCache>
            </c:numRef>
          </c:val>
        </c:ser>
        <c:marker val="1"/>
        <c:axId val="91056768"/>
        <c:axId val="91066752"/>
      </c:lineChart>
      <c:catAx>
        <c:axId val="91056768"/>
        <c:scaling>
          <c:orientation val="minMax"/>
        </c:scaling>
        <c:axPos val="b"/>
        <c:majorGridlines/>
        <c:majorTickMark val="cross"/>
        <c:tickLblPos val="nextTo"/>
        <c:crossAx val="91066752"/>
        <c:crosses val="autoZero"/>
        <c:auto val="1"/>
        <c:lblAlgn val="ctr"/>
        <c:lblOffset val="100"/>
      </c:catAx>
      <c:valAx>
        <c:axId val="91066752"/>
        <c:scaling>
          <c:orientation val="minMax"/>
        </c:scaling>
        <c:axPos val="l"/>
        <c:majorGridlines/>
        <c:numFmt formatCode="0.00" sourceLinked="1"/>
        <c:tickLblPos val="nextTo"/>
        <c:crossAx val="91056768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3807944679991924"/>
          <c:y val="5.1400554097404488E-2"/>
          <c:w val="0.28970093882495468"/>
          <c:h val="0.79822506561679785"/>
        </c:manualLayout>
      </c:layout>
      <c:lineChart>
        <c:grouping val="standard"/>
        <c:ser>
          <c:idx val="0"/>
          <c:order val="0"/>
          <c:tx>
            <c:v>DQ Left Wrist Radial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6529667231270546E-2"/>
                  <c:y val="-9.7222222222222224E-2"/>
                </c:manualLayout>
              </c:layout>
              <c:showVal val="1"/>
            </c:dLbl>
            <c:showVal val="1"/>
          </c:dLbls>
          <c:cat>
            <c:strRef>
              <c:f>'Master Sheet'!$AG$44:$AG$45</c:f>
              <c:strCache>
                <c:ptCount val="2"/>
                <c:pt idx="0">
                  <c:v>P7</c:v>
                </c:pt>
                <c:pt idx="1">
                  <c:v>P8</c:v>
                </c:pt>
              </c:strCache>
            </c:strRef>
          </c:cat>
          <c:val>
            <c:numRef>
              <c:f>'Master Sheet'!$AI$44:$AI$45</c:f>
              <c:numCache>
                <c:formatCode>0.00</c:formatCode>
                <c:ptCount val="2"/>
                <c:pt idx="0">
                  <c:v>27.26</c:v>
                </c:pt>
                <c:pt idx="1">
                  <c:v>46.96</c:v>
                </c:pt>
              </c:numCache>
            </c:numRef>
          </c:val>
        </c:ser>
        <c:ser>
          <c:idx val="1"/>
          <c:order val="1"/>
          <c:tx>
            <c:v>DQ Left Wrist Flex</c:v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397250423452923E-2"/>
                  <c:y val="5.0925925925925923E-2"/>
                </c:manualLayout>
              </c:layout>
              <c:showVal val="1"/>
            </c:dLbl>
            <c:showVal val="1"/>
          </c:dLbls>
          <c:val>
            <c:numRef>
              <c:f>'Master Sheet'!$AI$57:$AI$58</c:f>
              <c:numCache>
                <c:formatCode>0.00</c:formatCode>
                <c:ptCount val="2"/>
                <c:pt idx="0">
                  <c:v>9.0500000000000007</c:v>
                </c:pt>
                <c:pt idx="1">
                  <c:v>19.77</c:v>
                </c:pt>
              </c:numCache>
            </c:numRef>
          </c:val>
        </c:ser>
        <c:marker val="1"/>
        <c:axId val="91092096"/>
        <c:axId val="91093632"/>
      </c:lineChart>
      <c:catAx>
        <c:axId val="91092096"/>
        <c:scaling>
          <c:orientation val="minMax"/>
        </c:scaling>
        <c:axPos val="b"/>
        <c:majorGridlines/>
        <c:majorTickMark val="cross"/>
        <c:tickLblPos val="nextTo"/>
        <c:crossAx val="91093632"/>
        <c:crosses val="autoZero"/>
        <c:auto val="1"/>
        <c:lblAlgn val="ctr"/>
        <c:lblOffset val="100"/>
      </c:catAx>
      <c:valAx>
        <c:axId val="91093632"/>
        <c:scaling>
          <c:orientation val="minMax"/>
          <c:max val="60"/>
          <c:min val="0"/>
        </c:scaling>
        <c:axPos val="l"/>
        <c:majorGridlines/>
        <c:numFmt formatCode="0.00" sourceLinked="1"/>
        <c:tickLblPos val="nextTo"/>
        <c:crossAx val="91092096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Rates!$A$2</c:f>
              <c:strCache>
                <c:ptCount val="1"/>
                <c:pt idx="0">
                  <c:v>Rate of Hip closure</c:v>
                </c:pt>
              </c:strCache>
            </c:strRef>
          </c:tx>
          <c:marker>
            <c:symbol val="none"/>
          </c:marker>
          <c:val>
            <c:numRef>
              <c:f>Rates!$A$3:$A$48</c:f>
              <c:numCache>
                <c:formatCode>General</c:formatCode>
                <c:ptCount val="46"/>
                <c:pt idx="0">
                  <c:v>-12.42</c:v>
                </c:pt>
                <c:pt idx="1">
                  <c:v>-12.42</c:v>
                </c:pt>
                <c:pt idx="2">
                  <c:v>-11.15</c:v>
                </c:pt>
                <c:pt idx="3">
                  <c:v>-9.89</c:v>
                </c:pt>
                <c:pt idx="4">
                  <c:v>-8.5399999999999991</c:v>
                </c:pt>
                <c:pt idx="5">
                  <c:v>-7.27</c:v>
                </c:pt>
                <c:pt idx="6">
                  <c:v>-5.94</c:v>
                </c:pt>
                <c:pt idx="7">
                  <c:v>-4.6900000000000004</c:v>
                </c:pt>
                <c:pt idx="8">
                  <c:v>-3.38</c:v>
                </c:pt>
                <c:pt idx="9">
                  <c:v>-2.08</c:v>
                </c:pt>
                <c:pt idx="10">
                  <c:v>-0.82</c:v>
                </c:pt>
                <c:pt idx="11">
                  <c:v>0.43</c:v>
                </c:pt>
                <c:pt idx="12">
                  <c:v>1.72</c:v>
                </c:pt>
                <c:pt idx="13">
                  <c:v>3</c:v>
                </c:pt>
                <c:pt idx="14">
                  <c:v>4.41</c:v>
                </c:pt>
                <c:pt idx="15">
                  <c:v>5.75</c:v>
                </c:pt>
                <c:pt idx="16">
                  <c:v>7.09</c:v>
                </c:pt>
                <c:pt idx="17">
                  <c:v>8.43</c:v>
                </c:pt>
                <c:pt idx="18">
                  <c:v>9.82</c:v>
                </c:pt>
                <c:pt idx="19">
                  <c:v>10.93</c:v>
                </c:pt>
                <c:pt idx="20">
                  <c:v>12.1</c:v>
                </c:pt>
                <c:pt idx="21">
                  <c:v>13.3</c:v>
                </c:pt>
                <c:pt idx="22">
                  <c:v>14.46</c:v>
                </c:pt>
                <c:pt idx="23">
                  <c:v>15.64</c:v>
                </c:pt>
                <c:pt idx="24">
                  <c:v>16.72</c:v>
                </c:pt>
                <c:pt idx="25">
                  <c:v>17.87</c:v>
                </c:pt>
                <c:pt idx="26">
                  <c:v>18.98</c:v>
                </c:pt>
                <c:pt idx="27">
                  <c:v>20.13</c:v>
                </c:pt>
                <c:pt idx="28">
                  <c:v>21.28</c:v>
                </c:pt>
                <c:pt idx="29">
                  <c:v>22.38</c:v>
                </c:pt>
                <c:pt idx="30">
                  <c:v>23.44</c:v>
                </c:pt>
                <c:pt idx="31">
                  <c:v>24.53</c:v>
                </c:pt>
                <c:pt idx="32">
                  <c:v>25.6</c:v>
                </c:pt>
                <c:pt idx="33">
                  <c:v>26.69</c:v>
                </c:pt>
                <c:pt idx="34">
                  <c:v>27.79</c:v>
                </c:pt>
                <c:pt idx="35">
                  <c:v>28.81</c:v>
                </c:pt>
                <c:pt idx="36">
                  <c:v>29.84</c:v>
                </c:pt>
                <c:pt idx="37">
                  <c:v>30.79</c:v>
                </c:pt>
                <c:pt idx="38">
                  <c:v>31.74</c:v>
                </c:pt>
                <c:pt idx="39">
                  <c:v>32.85</c:v>
                </c:pt>
                <c:pt idx="40">
                  <c:v>33.950000000000003</c:v>
                </c:pt>
                <c:pt idx="41">
                  <c:v>35.049999999999997</c:v>
                </c:pt>
                <c:pt idx="42">
                  <c:v>36.200000000000003</c:v>
                </c:pt>
                <c:pt idx="43">
                  <c:v>37.450000000000003</c:v>
                </c:pt>
                <c:pt idx="44">
                  <c:v>38.56</c:v>
                </c:pt>
                <c:pt idx="45">
                  <c:v>38.950000000000003</c:v>
                </c:pt>
              </c:numCache>
            </c:numRef>
          </c:val>
        </c:ser>
        <c:ser>
          <c:idx val="1"/>
          <c:order val="1"/>
          <c:tx>
            <c:strRef>
              <c:f>Rates!$D$2</c:f>
              <c:strCache>
                <c:ptCount val="1"/>
                <c:pt idx="0">
                  <c:v>Rate of Shoulder Closure</c:v>
                </c:pt>
              </c:strCache>
            </c:strRef>
          </c:tx>
          <c:marker>
            <c:symbol val="none"/>
          </c:marker>
          <c:val>
            <c:numRef>
              <c:f>Rates!$D$3:$D$48</c:f>
              <c:numCache>
                <c:formatCode>General</c:formatCode>
                <c:ptCount val="46"/>
                <c:pt idx="0">
                  <c:v>-51.07</c:v>
                </c:pt>
                <c:pt idx="1">
                  <c:v>-49.74</c:v>
                </c:pt>
                <c:pt idx="2">
                  <c:v>-48.39</c:v>
                </c:pt>
                <c:pt idx="3">
                  <c:v>-47.04</c:v>
                </c:pt>
                <c:pt idx="4">
                  <c:v>-45.69</c:v>
                </c:pt>
                <c:pt idx="5">
                  <c:v>-44.34</c:v>
                </c:pt>
                <c:pt idx="6">
                  <c:v>-43.01</c:v>
                </c:pt>
                <c:pt idx="7">
                  <c:v>-41.66</c:v>
                </c:pt>
                <c:pt idx="8">
                  <c:v>-40.299999999999997</c:v>
                </c:pt>
                <c:pt idx="9">
                  <c:v>-39.020000000000003</c:v>
                </c:pt>
                <c:pt idx="10">
                  <c:v>-37.659999999999997</c:v>
                </c:pt>
                <c:pt idx="11">
                  <c:v>-36.340000000000003</c:v>
                </c:pt>
                <c:pt idx="12">
                  <c:v>-35.01</c:v>
                </c:pt>
                <c:pt idx="13">
                  <c:v>-33.659999999999997</c:v>
                </c:pt>
                <c:pt idx="14">
                  <c:v>-32.28</c:v>
                </c:pt>
                <c:pt idx="15">
                  <c:v>-30.91</c:v>
                </c:pt>
                <c:pt idx="16">
                  <c:v>-29.61</c:v>
                </c:pt>
                <c:pt idx="17">
                  <c:v>-28.26</c:v>
                </c:pt>
                <c:pt idx="18">
                  <c:v>-26.93</c:v>
                </c:pt>
                <c:pt idx="19">
                  <c:v>-25.55</c:v>
                </c:pt>
                <c:pt idx="20">
                  <c:v>-24.25</c:v>
                </c:pt>
                <c:pt idx="21">
                  <c:v>-23.93</c:v>
                </c:pt>
                <c:pt idx="22">
                  <c:v>-21.59</c:v>
                </c:pt>
                <c:pt idx="23">
                  <c:v>-20.260000000000002</c:v>
                </c:pt>
                <c:pt idx="24">
                  <c:v>-18.940000000000001</c:v>
                </c:pt>
                <c:pt idx="25">
                  <c:v>-17.62</c:v>
                </c:pt>
                <c:pt idx="26">
                  <c:v>-16.27</c:v>
                </c:pt>
                <c:pt idx="27">
                  <c:v>-14.91</c:v>
                </c:pt>
                <c:pt idx="28">
                  <c:v>-13.55</c:v>
                </c:pt>
                <c:pt idx="29">
                  <c:v>-12.14</c:v>
                </c:pt>
                <c:pt idx="30">
                  <c:v>-10.71</c:v>
                </c:pt>
                <c:pt idx="31">
                  <c:v>-9.34</c:v>
                </c:pt>
                <c:pt idx="32">
                  <c:v>-7.96</c:v>
                </c:pt>
                <c:pt idx="33">
                  <c:v>-6.58</c:v>
                </c:pt>
                <c:pt idx="34">
                  <c:v>-5.17</c:v>
                </c:pt>
                <c:pt idx="35">
                  <c:v>-3.77</c:v>
                </c:pt>
                <c:pt idx="36">
                  <c:v>-2.35</c:v>
                </c:pt>
                <c:pt idx="37">
                  <c:v>-0.94</c:v>
                </c:pt>
                <c:pt idx="38">
                  <c:v>0.48</c:v>
                </c:pt>
                <c:pt idx="39">
                  <c:v>1.9</c:v>
                </c:pt>
                <c:pt idx="40">
                  <c:v>3.35</c:v>
                </c:pt>
                <c:pt idx="41">
                  <c:v>4.78</c:v>
                </c:pt>
                <c:pt idx="42">
                  <c:v>6.22</c:v>
                </c:pt>
                <c:pt idx="43">
                  <c:v>7.67</c:v>
                </c:pt>
                <c:pt idx="44">
                  <c:v>7.86</c:v>
                </c:pt>
                <c:pt idx="45">
                  <c:v>8.2200000000000006</c:v>
                </c:pt>
              </c:numCache>
            </c:numRef>
          </c:val>
        </c:ser>
        <c:marker val="1"/>
        <c:axId val="91199360"/>
        <c:axId val="91200896"/>
      </c:lineChart>
      <c:catAx>
        <c:axId val="91199360"/>
        <c:scaling>
          <c:orientation val="minMax"/>
        </c:scaling>
        <c:axPos val="b"/>
        <c:tickLblPos val="low"/>
        <c:crossAx val="91200896"/>
        <c:crosses val="autoZero"/>
        <c:auto val="1"/>
        <c:lblAlgn val="ctr"/>
        <c:lblOffset val="100"/>
      </c:catAx>
      <c:valAx>
        <c:axId val="91200896"/>
        <c:scaling>
          <c:orientation val="minMax"/>
        </c:scaling>
        <c:axPos val="l"/>
        <c:majorGridlines/>
        <c:numFmt formatCode="General" sourceLinked="1"/>
        <c:tickLblPos val="nextTo"/>
        <c:crossAx val="9119936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Rates!$A$2</c:f>
              <c:strCache>
                <c:ptCount val="1"/>
                <c:pt idx="0">
                  <c:v>Rate of Hip closure</c:v>
                </c:pt>
              </c:strCache>
            </c:strRef>
          </c:tx>
          <c:marker>
            <c:symbol val="none"/>
          </c:marker>
          <c:val>
            <c:numRef>
              <c:f>Rates!$A$3:$A$48</c:f>
              <c:numCache>
                <c:formatCode>General</c:formatCode>
                <c:ptCount val="46"/>
                <c:pt idx="0">
                  <c:v>-12.42</c:v>
                </c:pt>
                <c:pt idx="1">
                  <c:v>-12.42</c:v>
                </c:pt>
                <c:pt idx="2">
                  <c:v>-11.15</c:v>
                </c:pt>
                <c:pt idx="3">
                  <c:v>-9.89</c:v>
                </c:pt>
                <c:pt idx="4">
                  <c:v>-8.5399999999999991</c:v>
                </c:pt>
                <c:pt idx="5">
                  <c:v>-7.27</c:v>
                </c:pt>
                <c:pt idx="6">
                  <c:v>-5.94</c:v>
                </c:pt>
                <c:pt idx="7">
                  <c:v>-4.6900000000000004</c:v>
                </c:pt>
                <c:pt idx="8">
                  <c:v>-3.38</c:v>
                </c:pt>
                <c:pt idx="9">
                  <c:v>-2.08</c:v>
                </c:pt>
                <c:pt idx="10">
                  <c:v>-0.82</c:v>
                </c:pt>
                <c:pt idx="11">
                  <c:v>0.43</c:v>
                </c:pt>
                <c:pt idx="12">
                  <c:v>1.72</c:v>
                </c:pt>
                <c:pt idx="13">
                  <c:v>3</c:v>
                </c:pt>
                <c:pt idx="14">
                  <c:v>4.41</c:v>
                </c:pt>
                <c:pt idx="15">
                  <c:v>5.75</c:v>
                </c:pt>
                <c:pt idx="16">
                  <c:v>7.09</c:v>
                </c:pt>
                <c:pt idx="17">
                  <c:v>8.43</c:v>
                </c:pt>
                <c:pt idx="18">
                  <c:v>9.82</c:v>
                </c:pt>
                <c:pt idx="19">
                  <c:v>10.93</c:v>
                </c:pt>
                <c:pt idx="20">
                  <c:v>12.1</c:v>
                </c:pt>
                <c:pt idx="21">
                  <c:v>13.3</c:v>
                </c:pt>
                <c:pt idx="22">
                  <c:v>14.46</c:v>
                </c:pt>
                <c:pt idx="23">
                  <c:v>15.64</c:v>
                </c:pt>
                <c:pt idx="24">
                  <c:v>16.72</c:v>
                </c:pt>
                <c:pt idx="25">
                  <c:v>17.87</c:v>
                </c:pt>
                <c:pt idx="26">
                  <c:v>18.98</c:v>
                </c:pt>
                <c:pt idx="27">
                  <c:v>20.13</c:v>
                </c:pt>
                <c:pt idx="28">
                  <c:v>21.28</c:v>
                </c:pt>
                <c:pt idx="29">
                  <c:v>22.38</c:v>
                </c:pt>
                <c:pt idx="30">
                  <c:v>23.44</c:v>
                </c:pt>
                <c:pt idx="31">
                  <c:v>24.53</c:v>
                </c:pt>
                <c:pt idx="32">
                  <c:v>25.6</c:v>
                </c:pt>
                <c:pt idx="33">
                  <c:v>26.69</c:v>
                </c:pt>
                <c:pt idx="34">
                  <c:v>27.79</c:v>
                </c:pt>
                <c:pt idx="35">
                  <c:v>28.81</c:v>
                </c:pt>
                <c:pt idx="36">
                  <c:v>29.84</c:v>
                </c:pt>
                <c:pt idx="37">
                  <c:v>30.79</c:v>
                </c:pt>
                <c:pt idx="38">
                  <c:v>31.74</c:v>
                </c:pt>
                <c:pt idx="39">
                  <c:v>32.85</c:v>
                </c:pt>
                <c:pt idx="40">
                  <c:v>33.950000000000003</c:v>
                </c:pt>
                <c:pt idx="41">
                  <c:v>35.049999999999997</c:v>
                </c:pt>
                <c:pt idx="42">
                  <c:v>36.200000000000003</c:v>
                </c:pt>
                <c:pt idx="43">
                  <c:v>37.450000000000003</c:v>
                </c:pt>
                <c:pt idx="44">
                  <c:v>38.56</c:v>
                </c:pt>
                <c:pt idx="45">
                  <c:v>38.950000000000003</c:v>
                </c:pt>
              </c:numCache>
            </c:numRef>
          </c:val>
        </c:ser>
        <c:ser>
          <c:idx val="1"/>
          <c:order val="1"/>
          <c:tx>
            <c:strRef>
              <c:f>Rates!$D$2</c:f>
              <c:strCache>
                <c:ptCount val="1"/>
                <c:pt idx="0">
                  <c:v>Rate of Shoulder Closure</c:v>
                </c:pt>
              </c:strCache>
            </c:strRef>
          </c:tx>
          <c:marker>
            <c:symbol val="none"/>
          </c:marker>
          <c:val>
            <c:numRef>
              <c:f>Rates!$D$3:$D$48</c:f>
              <c:numCache>
                <c:formatCode>General</c:formatCode>
                <c:ptCount val="46"/>
                <c:pt idx="0">
                  <c:v>-51.07</c:v>
                </c:pt>
                <c:pt idx="1">
                  <c:v>-49.74</c:v>
                </c:pt>
                <c:pt idx="2">
                  <c:v>-48.39</c:v>
                </c:pt>
                <c:pt idx="3">
                  <c:v>-47.04</c:v>
                </c:pt>
                <c:pt idx="4">
                  <c:v>-45.69</c:v>
                </c:pt>
                <c:pt idx="5">
                  <c:v>-44.34</c:v>
                </c:pt>
                <c:pt idx="6">
                  <c:v>-43.01</c:v>
                </c:pt>
                <c:pt idx="7">
                  <c:v>-41.66</c:v>
                </c:pt>
                <c:pt idx="8">
                  <c:v>-40.299999999999997</c:v>
                </c:pt>
                <c:pt idx="9">
                  <c:v>-39.020000000000003</c:v>
                </c:pt>
                <c:pt idx="10">
                  <c:v>-37.659999999999997</c:v>
                </c:pt>
                <c:pt idx="11">
                  <c:v>-36.340000000000003</c:v>
                </c:pt>
                <c:pt idx="12">
                  <c:v>-35.01</c:v>
                </c:pt>
                <c:pt idx="13">
                  <c:v>-33.659999999999997</c:v>
                </c:pt>
                <c:pt idx="14">
                  <c:v>-32.28</c:v>
                </c:pt>
                <c:pt idx="15">
                  <c:v>-30.91</c:v>
                </c:pt>
                <c:pt idx="16">
                  <c:v>-29.61</c:v>
                </c:pt>
                <c:pt idx="17">
                  <c:v>-28.26</c:v>
                </c:pt>
                <c:pt idx="18">
                  <c:v>-26.93</c:v>
                </c:pt>
                <c:pt idx="19">
                  <c:v>-25.55</c:v>
                </c:pt>
                <c:pt idx="20">
                  <c:v>-24.25</c:v>
                </c:pt>
                <c:pt idx="21">
                  <c:v>-23.93</c:v>
                </c:pt>
                <c:pt idx="22">
                  <c:v>-21.59</c:v>
                </c:pt>
                <c:pt idx="23">
                  <c:v>-20.260000000000002</c:v>
                </c:pt>
                <c:pt idx="24">
                  <c:v>-18.940000000000001</c:v>
                </c:pt>
                <c:pt idx="25">
                  <c:v>-17.62</c:v>
                </c:pt>
                <c:pt idx="26">
                  <c:v>-16.27</c:v>
                </c:pt>
                <c:pt idx="27">
                  <c:v>-14.91</c:v>
                </c:pt>
                <c:pt idx="28">
                  <c:v>-13.55</c:v>
                </c:pt>
                <c:pt idx="29">
                  <c:v>-12.14</c:v>
                </c:pt>
                <c:pt idx="30">
                  <c:v>-10.71</c:v>
                </c:pt>
                <c:pt idx="31">
                  <c:v>-9.34</c:v>
                </c:pt>
                <c:pt idx="32">
                  <c:v>-7.96</c:v>
                </c:pt>
                <c:pt idx="33">
                  <c:v>-6.58</c:v>
                </c:pt>
                <c:pt idx="34">
                  <c:v>-5.17</c:v>
                </c:pt>
                <c:pt idx="35">
                  <c:v>-3.77</c:v>
                </c:pt>
                <c:pt idx="36">
                  <c:v>-2.35</c:v>
                </c:pt>
                <c:pt idx="37">
                  <c:v>-0.94</c:v>
                </c:pt>
                <c:pt idx="38">
                  <c:v>0.48</c:v>
                </c:pt>
                <c:pt idx="39">
                  <c:v>1.9</c:v>
                </c:pt>
                <c:pt idx="40">
                  <c:v>3.35</c:v>
                </c:pt>
                <c:pt idx="41">
                  <c:v>4.78</c:v>
                </c:pt>
                <c:pt idx="42">
                  <c:v>6.22</c:v>
                </c:pt>
                <c:pt idx="43">
                  <c:v>7.67</c:v>
                </c:pt>
                <c:pt idx="44">
                  <c:v>7.86</c:v>
                </c:pt>
                <c:pt idx="45">
                  <c:v>8.2200000000000006</c:v>
                </c:pt>
              </c:numCache>
            </c:numRef>
          </c:val>
        </c:ser>
        <c:marker val="1"/>
        <c:axId val="92373376"/>
        <c:axId val="92374912"/>
      </c:lineChart>
      <c:catAx>
        <c:axId val="92373376"/>
        <c:scaling>
          <c:orientation val="minMax"/>
        </c:scaling>
        <c:axPos val="b"/>
        <c:tickLblPos val="low"/>
        <c:crossAx val="92374912"/>
        <c:crosses val="autoZero"/>
        <c:auto val="1"/>
        <c:lblAlgn val="ctr"/>
        <c:lblOffset val="100"/>
      </c:catAx>
      <c:valAx>
        <c:axId val="92374912"/>
        <c:scaling>
          <c:orientation val="minMax"/>
        </c:scaling>
        <c:axPos val="l"/>
        <c:majorGridlines/>
        <c:numFmt formatCode="General" sourceLinked="1"/>
        <c:tickLblPos val="nextTo"/>
        <c:crossAx val="9237337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Rates!$A$2</c:f>
              <c:strCache>
                <c:ptCount val="1"/>
                <c:pt idx="0">
                  <c:v>Rate of Hip closure</c:v>
                </c:pt>
              </c:strCache>
            </c:strRef>
          </c:tx>
          <c:marker>
            <c:symbol val="none"/>
          </c:marker>
          <c:val>
            <c:numRef>
              <c:f>Rates!$B$3:$B$48</c:f>
              <c:numCache>
                <c:formatCode>0.0000</c:formatCode>
                <c:ptCount val="46"/>
                <c:pt idx="1">
                  <c:v>-1.2699999999999996</c:v>
                </c:pt>
                <c:pt idx="2">
                  <c:v>-1.2599999999999998</c:v>
                </c:pt>
                <c:pt idx="3">
                  <c:v>-1.3500000000000014</c:v>
                </c:pt>
                <c:pt idx="4">
                  <c:v>-1.2699999999999996</c:v>
                </c:pt>
                <c:pt idx="5">
                  <c:v>-1.3299999999999992</c:v>
                </c:pt>
                <c:pt idx="6">
                  <c:v>-1.25</c:v>
                </c:pt>
                <c:pt idx="7">
                  <c:v>-1.3100000000000005</c:v>
                </c:pt>
                <c:pt idx="8">
                  <c:v>-1.2999999999999998</c:v>
                </c:pt>
                <c:pt idx="9">
                  <c:v>-1.2600000000000002</c:v>
                </c:pt>
                <c:pt idx="10">
                  <c:v>-1.25</c:v>
                </c:pt>
                <c:pt idx="11">
                  <c:v>-1.29</c:v>
                </c:pt>
                <c:pt idx="12">
                  <c:v>-1.28</c:v>
                </c:pt>
                <c:pt idx="13">
                  <c:v>-1.4100000000000001</c:v>
                </c:pt>
                <c:pt idx="14">
                  <c:v>-1.3399999999999999</c:v>
                </c:pt>
                <c:pt idx="15">
                  <c:v>-1.3399999999999999</c:v>
                </c:pt>
                <c:pt idx="16">
                  <c:v>-1.3399999999999999</c:v>
                </c:pt>
                <c:pt idx="17">
                  <c:v>-1.3900000000000006</c:v>
                </c:pt>
                <c:pt idx="18">
                  <c:v>-1.1099999999999994</c:v>
                </c:pt>
                <c:pt idx="19">
                  <c:v>-1.17</c:v>
                </c:pt>
                <c:pt idx="20">
                  <c:v>-1.2000000000000011</c:v>
                </c:pt>
                <c:pt idx="21">
                  <c:v>-1.1600000000000001</c:v>
                </c:pt>
                <c:pt idx="22">
                  <c:v>-1.1799999999999997</c:v>
                </c:pt>
                <c:pt idx="23">
                  <c:v>-1.0799999999999983</c:v>
                </c:pt>
                <c:pt idx="24">
                  <c:v>-1.1500000000000021</c:v>
                </c:pt>
                <c:pt idx="25">
                  <c:v>-1.1099999999999994</c:v>
                </c:pt>
                <c:pt idx="26">
                  <c:v>-1.1499999999999986</c:v>
                </c:pt>
                <c:pt idx="27">
                  <c:v>-1.1500000000000021</c:v>
                </c:pt>
                <c:pt idx="28">
                  <c:v>-1.0999999999999979</c:v>
                </c:pt>
                <c:pt idx="29">
                  <c:v>-1.0600000000000023</c:v>
                </c:pt>
                <c:pt idx="30">
                  <c:v>-1.0899999999999999</c:v>
                </c:pt>
                <c:pt idx="31">
                  <c:v>-1.0700000000000003</c:v>
                </c:pt>
                <c:pt idx="32">
                  <c:v>-1.0899999999999999</c:v>
                </c:pt>
                <c:pt idx="33">
                  <c:v>-1.0999999999999979</c:v>
                </c:pt>
                <c:pt idx="34">
                  <c:v>-1.0199999999999996</c:v>
                </c:pt>
                <c:pt idx="35">
                  <c:v>-1.0300000000000011</c:v>
                </c:pt>
                <c:pt idx="36">
                  <c:v>-0.94999999999999929</c:v>
                </c:pt>
                <c:pt idx="37">
                  <c:v>-0.94999999999999929</c:v>
                </c:pt>
                <c:pt idx="38">
                  <c:v>-1.110000000000003</c:v>
                </c:pt>
                <c:pt idx="39">
                  <c:v>-1.1000000000000014</c:v>
                </c:pt>
                <c:pt idx="40">
                  <c:v>-1.0999999999999943</c:v>
                </c:pt>
                <c:pt idx="41">
                  <c:v>-1.1500000000000057</c:v>
                </c:pt>
                <c:pt idx="42">
                  <c:v>-1.25</c:v>
                </c:pt>
                <c:pt idx="43">
                  <c:v>-1.1099999999999994</c:v>
                </c:pt>
                <c:pt idx="44">
                  <c:v>-0.39000000000000057</c:v>
                </c:pt>
              </c:numCache>
            </c:numRef>
          </c:val>
        </c:ser>
        <c:ser>
          <c:idx val="1"/>
          <c:order val="1"/>
          <c:tx>
            <c:strRef>
              <c:f>Rates!$D$2</c:f>
              <c:strCache>
                <c:ptCount val="1"/>
                <c:pt idx="0">
                  <c:v>Rate of Shoulder Closure</c:v>
                </c:pt>
              </c:strCache>
            </c:strRef>
          </c:tx>
          <c:marker>
            <c:symbol val="none"/>
          </c:marker>
          <c:val>
            <c:numRef>
              <c:f>Rates!$E$3:$E$48</c:f>
              <c:numCache>
                <c:formatCode>0.0000</c:formatCode>
                <c:ptCount val="46"/>
                <c:pt idx="0">
                  <c:v>-1.3299999999999983</c:v>
                </c:pt>
                <c:pt idx="1">
                  <c:v>-1.3500000000000014</c:v>
                </c:pt>
                <c:pt idx="2">
                  <c:v>-1.3500000000000014</c:v>
                </c:pt>
                <c:pt idx="3">
                  <c:v>-1.3500000000000014</c:v>
                </c:pt>
                <c:pt idx="4">
                  <c:v>-1.3499999999999943</c:v>
                </c:pt>
                <c:pt idx="5">
                  <c:v>-1.3300000000000054</c:v>
                </c:pt>
                <c:pt idx="6">
                  <c:v>-1.3500000000000014</c:v>
                </c:pt>
                <c:pt idx="7">
                  <c:v>-1.3599999999999994</c:v>
                </c:pt>
                <c:pt idx="8">
                  <c:v>-1.279999999999994</c:v>
                </c:pt>
                <c:pt idx="9">
                  <c:v>-1.3600000000000065</c:v>
                </c:pt>
                <c:pt idx="10">
                  <c:v>-1.3199999999999932</c:v>
                </c:pt>
                <c:pt idx="11">
                  <c:v>-1.3300000000000054</c:v>
                </c:pt>
                <c:pt idx="12">
                  <c:v>-1.3500000000000014</c:v>
                </c:pt>
                <c:pt idx="13">
                  <c:v>-1.3799999999999955</c:v>
                </c:pt>
                <c:pt idx="14">
                  <c:v>-1.370000000000001</c:v>
                </c:pt>
                <c:pt idx="15">
                  <c:v>-1.3000000000000007</c:v>
                </c:pt>
                <c:pt idx="16">
                  <c:v>-1.3499999999999979</c:v>
                </c:pt>
                <c:pt idx="17">
                  <c:v>-1.3300000000000018</c:v>
                </c:pt>
                <c:pt idx="18">
                  <c:v>-1.379999999999999</c:v>
                </c:pt>
                <c:pt idx="19">
                  <c:v>-1.3000000000000007</c:v>
                </c:pt>
                <c:pt idx="20">
                  <c:v>-0.32000000000000028</c:v>
                </c:pt>
                <c:pt idx="21">
                  <c:v>-2.34</c:v>
                </c:pt>
                <c:pt idx="22">
                  <c:v>-1.3299999999999983</c:v>
                </c:pt>
                <c:pt idx="23">
                  <c:v>-1.3200000000000003</c:v>
                </c:pt>
                <c:pt idx="24">
                  <c:v>-1.3200000000000003</c:v>
                </c:pt>
                <c:pt idx="25">
                  <c:v>-1.3500000000000014</c:v>
                </c:pt>
                <c:pt idx="26">
                  <c:v>-1.3599999999999994</c:v>
                </c:pt>
                <c:pt idx="27">
                  <c:v>-1.3599999999999994</c:v>
                </c:pt>
                <c:pt idx="28">
                  <c:v>-1.4100000000000001</c:v>
                </c:pt>
                <c:pt idx="29">
                  <c:v>-1.4299999999999997</c:v>
                </c:pt>
                <c:pt idx="30">
                  <c:v>-1.370000000000001</c:v>
                </c:pt>
                <c:pt idx="31">
                  <c:v>-1.38</c:v>
                </c:pt>
                <c:pt idx="32">
                  <c:v>-1.38</c:v>
                </c:pt>
                <c:pt idx="33">
                  <c:v>-1.4100000000000001</c:v>
                </c:pt>
                <c:pt idx="34">
                  <c:v>-1.4</c:v>
                </c:pt>
                <c:pt idx="35">
                  <c:v>-1.42</c:v>
                </c:pt>
                <c:pt idx="36">
                  <c:v>-1.4100000000000001</c:v>
                </c:pt>
                <c:pt idx="37">
                  <c:v>-1.42</c:v>
                </c:pt>
                <c:pt idx="38">
                  <c:v>-1.42</c:v>
                </c:pt>
                <c:pt idx="39">
                  <c:v>-1.4500000000000002</c:v>
                </c:pt>
                <c:pt idx="40">
                  <c:v>-1.4300000000000002</c:v>
                </c:pt>
                <c:pt idx="41">
                  <c:v>-1.4399999999999995</c:v>
                </c:pt>
                <c:pt idx="42">
                  <c:v>-1.4500000000000002</c:v>
                </c:pt>
                <c:pt idx="43">
                  <c:v>-0.19000000000000039</c:v>
                </c:pt>
                <c:pt idx="44">
                  <c:v>-0.36000000000000032</c:v>
                </c:pt>
                <c:pt idx="45">
                  <c:v>8.2200000000000006</c:v>
                </c:pt>
              </c:numCache>
            </c:numRef>
          </c:val>
        </c:ser>
        <c:marker val="1"/>
        <c:axId val="92392832"/>
        <c:axId val="92398720"/>
      </c:lineChart>
      <c:catAx>
        <c:axId val="92392832"/>
        <c:scaling>
          <c:orientation val="minMax"/>
        </c:scaling>
        <c:axPos val="b"/>
        <c:tickLblPos val="low"/>
        <c:crossAx val="92398720"/>
        <c:crosses val="autoZero"/>
        <c:auto val="1"/>
        <c:lblAlgn val="ctr"/>
        <c:lblOffset val="100"/>
      </c:catAx>
      <c:valAx>
        <c:axId val="92398720"/>
        <c:scaling>
          <c:orientation val="minMax"/>
        </c:scaling>
        <c:axPos val="l"/>
        <c:majorGridlines/>
        <c:numFmt formatCode="0.0000" sourceLinked="1"/>
        <c:tickLblPos val="nextTo"/>
        <c:crossAx val="923928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'Research Tab'!$A$1</c:f>
              <c:strCache>
                <c:ptCount val="1"/>
                <c:pt idx="0">
                  <c:v>P4-P7Clubhead Speed Rates</c:v>
                </c:pt>
              </c:strCache>
            </c:strRef>
          </c:tx>
          <c:marker>
            <c:symbol val="none"/>
          </c:marker>
          <c:val>
            <c:numRef>
              <c:f>'Research Tab'!$A$2:$A$90</c:f>
              <c:numCache>
                <c:formatCode>General</c:formatCode>
                <c:ptCount val="89"/>
                <c:pt idx="0">
                  <c:v>2.08</c:v>
                </c:pt>
                <c:pt idx="1">
                  <c:v>1.88</c:v>
                </c:pt>
                <c:pt idx="2">
                  <c:v>1.74</c:v>
                </c:pt>
                <c:pt idx="3">
                  <c:v>1.72</c:v>
                </c:pt>
                <c:pt idx="4">
                  <c:v>1.68</c:v>
                </c:pt>
                <c:pt idx="5">
                  <c:v>1.72</c:v>
                </c:pt>
                <c:pt idx="6">
                  <c:v>1.77</c:v>
                </c:pt>
                <c:pt idx="7">
                  <c:v>2.1</c:v>
                </c:pt>
                <c:pt idx="8">
                  <c:v>2.1</c:v>
                </c:pt>
                <c:pt idx="9">
                  <c:v>2.64</c:v>
                </c:pt>
                <c:pt idx="10">
                  <c:v>2.81</c:v>
                </c:pt>
                <c:pt idx="11">
                  <c:v>3.05</c:v>
                </c:pt>
                <c:pt idx="12">
                  <c:v>3.37</c:v>
                </c:pt>
                <c:pt idx="13">
                  <c:v>3.77</c:v>
                </c:pt>
                <c:pt idx="14">
                  <c:v>4.09</c:v>
                </c:pt>
                <c:pt idx="15">
                  <c:v>4.47</c:v>
                </c:pt>
                <c:pt idx="16">
                  <c:v>4.88</c:v>
                </c:pt>
                <c:pt idx="17">
                  <c:v>5.34</c:v>
                </c:pt>
                <c:pt idx="18">
                  <c:v>5.54</c:v>
                </c:pt>
                <c:pt idx="19">
                  <c:v>6.14</c:v>
                </c:pt>
                <c:pt idx="20">
                  <c:v>6.91</c:v>
                </c:pt>
                <c:pt idx="21">
                  <c:v>7.25</c:v>
                </c:pt>
                <c:pt idx="22">
                  <c:v>7.59</c:v>
                </c:pt>
                <c:pt idx="23">
                  <c:v>8.08</c:v>
                </c:pt>
                <c:pt idx="24">
                  <c:v>8.8699999999999992</c:v>
                </c:pt>
                <c:pt idx="25">
                  <c:v>9.76</c:v>
                </c:pt>
                <c:pt idx="26">
                  <c:v>9.73</c:v>
                </c:pt>
                <c:pt idx="27">
                  <c:v>10.42</c:v>
                </c:pt>
                <c:pt idx="28">
                  <c:v>11.08</c:v>
                </c:pt>
                <c:pt idx="29">
                  <c:v>11.83</c:v>
                </c:pt>
                <c:pt idx="30">
                  <c:v>12.5</c:v>
                </c:pt>
                <c:pt idx="31">
                  <c:v>13.14</c:v>
                </c:pt>
                <c:pt idx="32">
                  <c:v>13.74</c:v>
                </c:pt>
                <c:pt idx="33">
                  <c:v>14.8</c:v>
                </c:pt>
                <c:pt idx="34">
                  <c:v>15.34</c:v>
                </c:pt>
                <c:pt idx="35">
                  <c:v>16.29</c:v>
                </c:pt>
                <c:pt idx="36">
                  <c:v>17.329999999999998</c:v>
                </c:pt>
                <c:pt idx="37">
                  <c:v>17.86</c:v>
                </c:pt>
                <c:pt idx="38">
                  <c:v>18.82</c:v>
                </c:pt>
                <c:pt idx="39">
                  <c:v>19.96</c:v>
                </c:pt>
                <c:pt idx="40">
                  <c:v>20.87</c:v>
                </c:pt>
                <c:pt idx="41">
                  <c:v>21.91</c:v>
                </c:pt>
                <c:pt idx="42">
                  <c:v>23.04</c:v>
                </c:pt>
                <c:pt idx="43">
                  <c:v>24.15</c:v>
                </c:pt>
                <c:pt idx="44">
                  <c:v>25.37</c:v>
                </c:pt>
                <c:pt idx="45">
                  <c:v>26.52</c:v>
                </c:pt>
                <c:pt idx="46">
                  <c:v>27.75</c:v>
                </c:pt>
                <c:pt idx="47">
                  <c:v>29.14</c:v>
                </c:pt>
                <c:pt idx="48">
                  <c:v>30.48</c:v>
                </c:pt>
                <c:pt idx="49">
                  <c:v>31.89</c:v>
                </c:pt>
                <c:pt idx="50">
                  <c:v>33.31</c:v>
                </c:pt>
                <c:pt idx="51">
                  <c:v>34.68</c:v>
                </c:pt>
                <c:pt idx="52">
                  <c:v>36.369999999999997</c:v>
                </c:pt>
                <c:pt idx="53">
                  <c:v>37.89</c:v>
                </c:pt>
                <c:pt idx="54">
                  <c:v>39.450000000000003</c:v>
                </c:pt>
                <c:pt idx="55">
                  <c:v>41.17</c:v>
                </c:pt>
                <c:pt idx="56">
                  <c:v>43.01</c:v>
                </c:pt>
                <c:pt idx="57">
                  <c:v>44.4</c:v>
                </c:pt>
                <c:pt idx="58">
                  <c:v>46.58</c:v>
                </c:pt>
                <c:pt idx="59">
                  <c:v>48.35</c:v>
                </c:pt>
                <c:pt idx="60">
                  <c:v>50.1</c:v>
                </c:pt>
                <c:pt idx="61">
                  <c:v>51.86</c:v>
                </c:pt>
                <c:pt idx="62">
                  <c:v>53.73</c:v>
                </c:pt>
                <c:pt idx="63">
                  <c:v>55.96</c:v>
                </c:pt>
                <c:pt idx="64">
                  <c:v>58.03</c:v>
                </c:pt>
                <c:pt idx="65">
                  <c:v>59.84</c:v>
                </c:pt>
                <c:pt idx="66">
                  <c:v>61.56</c:v>
                </c:pt>
                <c:pt idx="67">
                  <c:v>63.6</c:v>
                </c:pt>
                <c:pt idx="68">
                  <c:v>65.64</c:v>
                </c:pt>
                <c:pt idx="69">
                  <c:v>67.14</c:v>
                </c:pt>
                <c:pt idx="70">
                  <c:v>69.59</c:v>
                </c:pt>
                <c:pt idx="71">
                  <c:v>71.56</c:v>
                </c:pt>
                <c:pt idx="72">
                  <c:v>73.02</c:v>
                </c:pt>
                <c:pt idx="73">
                  <c:v>75.09</c:v>
                </c:pt>
                <c:pt idx="74">
                  <c:v>76.569999999999993</c:v>
                </c:pt>
                <c:pt idx="75">
                  <c:v>77.78</c:v>
                </c:pt>
                <c:pt idx="76">
                  <c:v>79.510000000000005</c:v>
                </c:pt>
                <c:pt idx="77">
                  <c:v>81.47</c:v>
                </c:pt>
                <c:pt idx="78">
                  <c:v>82.17</c:v>
                </c:pt>
                <c:pt idx="79">
                  <c:v>83.27</c:v>
                </c:pt>
                <c:pt idx="80">
                  <c:v>85.15</c:v>
                </c:pt>
                <c:pt idx="81">
                  <c:v>86.33</c:v>
                </c:pt>
                <c:pt idx="82">
                  <c:v>87.3</c:v>
                </c:pt>
                <c:pt idx="83">
                  <c:v>88.09</c:v>
                </c:pt>
                <c:pt idx="84">
                  <c:v>88.8</c:v>
                </c:pt>
                <c:pt idx="85">
                  <c:v>89.11</c:v>
                </c:pt>
                <c:pt idx="86">
                  <c:v>90.11</c:v>
                </c:pt>
                <c:pt idx="87">
                  <c:v>90.82</c:v>
                </c:pt>
                <c:pt idx="88">
                  <c:v>90.89</c:v>
                </c:pt>
              </c:numCache>
            </c:numRef>
          </c:val>
        </c:ser>
        <c:marker val="1"/>
        <c:axId val="92418816"/>
        <c:axId val="92420352"/>
      </c:lineChart>
      <c:catAx>
        <c:axId val="92418816"/>
        <c:scaling>
          <c:orientation val="minMax"/>
        </c:scaling>
        <c:axPos val="b"/>
        <c:tickLblPos val="nextTo"/>
        <c:crossAx val="92420352"/>
        <c:crosses val="autoZero"/>
        <c:auto val="1"/>
        <c:lblAlgn val="ctr"/>
        <c:lblOffset val="100"/>
      </c:catAx>
      <c:valAx>
        <c:axId val="92420352"/>
        <c:scaling>
          <c:orientation val="minMax"/>
        </c:scaling>
        <c:axPos val="l"/>
        <c:majorGridlines/>
        <c:numFmt formatCode="General" sourceLinked="1"/>
        <c:tickLblPos val="nextTo"/>
        <c:crossAx val="924188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cked"/>
        <c:ser>
          <c:idx val="0"/>
          <c:order val="0"/>
          <c:tx>
            <c:strRef>
              <c:f>'Master Sheet'!$AH$5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Sheet'!$AG$6:$AG$15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Sheet'!$AH$6:$AH$15</c:f>
              <c:numCache>
                <c:formatCode>General</c:formatCode>
                <c:ptCount val="10"/>
                <c:pt idx="0">
                  <c:v>15.05</c:v>
                </c:pt>
                <c:pt idx="1">
                  <c:v>23.22</c:v>
                </c:pt>
                <c:pt idx="2">
                  <c:v>65.64</c:v>
                </c:pt>
                <c:pt idx="3">
                  <c:v>88.34</c:v>
                </c:pt>
                <c:pt idx="4">
                  <c:v>89.52</c:v>
                </c:pt>
                <c:pt idx="5">
                  <c:v>56.41</c:v>
                </c:pt>
                <c:pt idx="6">
                  <c:v>31.61</c:v>
                </c:pt>
                <c:pt idx="7">
                  <c:v>18.78</c:v>
                </c:pt>
                <c:pt idx="8">
                  <c:v>17.21</c:v>
                </c:pt>
                <c:pt idx="9" formatCode="0.00">
                  <c:v>22.9</c:v>
                </c:pt>
              </c:numCache>
            </c:numRef>
          </c:val>
        </c:ser>
        <c:marker val="1"/>
        <c:axId val="92599424"/>
        <c:axId val="92600960"/>
      </c:lineChart>
      <c:lineChart>
        <c:grouping val="stacked"/>
        <c:ser>
          <c:idx val="1"/>
          <c:order val="1"/>
          <c:tx>
            <c:strRef>
              <c:f>'Master Sheet'!$AI$5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Sheet'!$AG$6:$AG$15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Sheet'!$AI$6:$AI$15</c:f>
              <c:numCache>
                <c:formatCode>General</c:formatCode>
                <c:ptCount val="10"/>
                <c:pt idx="0">
                  <c:v>17.21</c:v>
                </c:pt>
                <c:pt idx="1">
                  <c:v>34.090000000000003</c:v>
                </c:pt>
                <c:pt idx="2">
                  <c:v>72.16</c:v>
                </c:pt>
                <c:pt idx="3">
                  <c:v>93.29</c:v>
                </c:pt>
                <c:pt idx="4">
                  <c:v>95.14</c:v>
                </c:pt>
                <c:pt idx="5" formatCode="0.00">
                  <c:v>47</c:v>
                </c:pt>
                <c:pt idx="6">
                  <c:v>28.11</c:v>
                </c:pt>
                <c:pt idx="7">
                  <c:v>26.27</c:v>
                </c:pt>
                <c:pt idx="8">
                  <c:v>26.19</c:v>
                </c:pt>
                <c:pt idx="9">
                  <c:v>25.39</c:v>
                </c:pt>
              </c:numCache>
            </c:numRef>
          </c:val>
        </c:ser>
        <c:marker val="1"/>
        <c:axId val="92477312"/>
        <c:axId val="92475776"/>
      </c:lineChart>
      <c:catAx>
        <c:axId val="92599424"/>
        <c:scaling>
          <c:orientation val="minMax"/>
        </c:scaling>
        <c:axPos val="b"/>
        <c:majorGridlines/>
        <c:tickLblPos val="nextTo"/>
        <c:crossAx val="92600960"/>
        <c:crosses val="autoZero"/>
        <c:auto val="1"/>
        <c:lblAlgn val="ctr"/>
        <c:lblOffset val="100"/>
      </c:catAx>
      <c:valAx>
        <c:axId val="92600960"/>
        <c:scaling>
          <c:orientation val="minMax"/>
        </c:scaling>
        <c:axPos val="l"/>
        <c:majorGridlines/>
        <c:numFmt formatCode="General" sourceLinked="0"/>
        <c:tickLblPos val="nextTo"/>
        <c:crossAx val="92599424"/>
        <c:crosses val="autoZero"/>
        <c:crossBetween val="midCat"/>
      </c:valAx>
      <c:valAx>
        <c:axId val="92475776"/>
        <c:scaling>
          <c:orientation val="minMax"/>
        </c:scaling>
        <c:delete val="1"/>
        <c:axPos val="r"/>
        <c:numFmt formatCode="General" sourceLinked="1"/>
        <c:tickLblPos val="none"/>
        <c:crossAx val="92477312"/>
        <c:crosses val="max"/>
        <c:crossBetween val="between"/>
      </c:valAx>
      <c:catAx>
        <c:axId val="92477312"/>
        <c:scaling>
          <c:orientation val="minMax"/>
        </c:scaling>
        <c:delete val="1"/>
        <c:axPos val="b"/>
        <c:tickLblPos val="none"/>
        <c:crossAx val="92475776"/>
        <c:crosses val="autoZero"/>
        <c:auto val="1"/>
        <c:lblAlgn val="ctr"/>
        <c:lblOffset val="100"/>
      </c:catAx>
    </c:plotArea>
    <c:legend>
      <c:legendPos val="r"/>
    </c:legend>
    <c:plotVisOnly val="1"/>
    <c:dispBlanksAs val="zero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MM!$V$21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MM!$U$22:$U$31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MM!$V$22:$V$31</c:f>
              <c:numCache>
                <c:formatCode>General</c:formatCode>
                <c:ptCount val="10"/>
                <c:pt idx="0">
                  <c:v>15.32</c:v>
                </c:pt>
                <c:pt idx="1">
                  <c:v>25.01</c:v>
                </c:pt>
                <c:pt idx="2">
                  <c:v>52.64</c:v>
                </c:pt>
                <c:pt idx="3">
                  <c:v>95.14</c:v>
                </c:pt>
                <c:pt idx="4">
                  <c:v>89.33</c:v>
                </c:pt>
                <c:pt idx="5">
                  <c:v>57.83</c:v>
                </c:pt>
                <c:pt idx="6">
                  <c:v>32.950000000000003</c:v>
                </c:pt>
                <c:pt idx="7">
                  <c:v>20.41</c:v>
                </c:pt>
                <c:pt idx="8">
                  <c:v>17.329999999999998</c:v>
                </c:pt>
                <c:pt idx="9">
                  <c:v>17.239999999999998</c:v>
                </c:pt>
              </c:numCache>
            </c:numRef>
          </c:val>
        </c:ser>
        <c:ser>
          <c:idx val="1"/>
          <c:order val="1"/>
          <c:tx>
            <c:strRef>
              <c:f>MM!$W$21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MM!$U$22:$U$31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MM!$W$22:$W$31</c:f>
              <c:numCache>
                <c:formatCode>General</c:formatCode>
                <c:ptCount val="10"/>
                <c:pt idx="0">
                  <c:v>16.649999999999999</c:v>
                </c:pt>
                <c:pt idx="1">
                  <c:v>32.78</c:v>
                </c:pt>
                <c:pt idx="2">
                  <c:v>66.680000000000007</c:v>
                </c:pt>
                <c:pt idx="3">
                  <c:v>89.94</c:v>
                </c:pt>
                <c:pt idx="4">
                  <c:v>87.04</c:v>
                </c:pt>
                <c:pt idx="5">
                  <c:v>39.380000000000003</c:v>
                </c:pt>
                <c:pt idx="6">
                  <c:v>25.44</c:v>
                </c:pt>
                <c:pt idx="7">
                  <c:v>23.58</c:v>
                </c:pt>
                <c:pt idx="8">
                  <c:v>22.71</c:v>
                </c:pt>
                <c:pt idx="9">
                  <c:v>28.16</c:v>
                </c:pt>
              </c:numCache>
            </c:numRef>
          </c:val>
        </c:ser>
        <c:ser>
          <c:idx val="2"/>
          <c:order val="2"/>
          <c:tx>
            <c:strRef>
              <c:f>MM!$X$21</c:f>
              <c:strCache>
                <c:ptCount val="1"/>
                <c:pt idx="0">
                  <c:v>MM</c:v>
                </c:pt>
              </c:strCache>
            </c:strRef>
          </c:tx>
          <c:marker>
            <c:symbol val="none"/>
          </c:marker>
          <c:cat>
            <c:strRef>
              <c:f>MM!$U$22:$U$31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MM!$X$22:$X$31</c:f>
              <c:numCache>
                <c:formatCode>0.00</c:formatCode>
                <c:ptCount val="10"/>
                <c:pt idx="0">
                  <c:v>14.7</c:v>
                </c:pt>
                <c:pt idx="1">
                  <c:v>29.92</c:v>
                </c:pt>
                <c:pt idx="2">
                  <c:v>77.260000000000005</c:v>
                </c:pt>
                <c:pt idx="3">
                  <c:v>103.87</c:v>
                </c:pt>
                <c:pt idx="4">
                  <c:v>105.83</c:v>
                </c:pt>
                <c:pt idx="5">
                  <c:v>61.79</c:v>
                </c:pt>
                <c:pt idx="6">
                  <c:v>26.19</c:v>
                </c:pt>
                <c:pt idx="7">
                  <c:v>14.17</c:v>
                </c:pt>
                <c:pt idx="8">
                  <c:v>13.29</c:v>
                </c:pt>
                <c:pt idx="9">
                  <c:v>25.79</c:v>
                </c:pt>
              </c:numCache>
            </c:numRef>
          </c:val>
        </c:ser>
        <c:marker val="1"/>
        <c:axId val="92507520"/>
        <c:axId val="92521600"/>
      </c:lineChart>
      <c:catAx>
        <c:axId val="92507520"/>
        <c:scaling>
          <c:orientation val="minMax"/>
        </c:scaling>
        <c:axPos val="b"/>
        <c:majorGridlines/>
        <c:majorTickMark val="cross"/>
        <c:tickLblPos val="nextTo"/>
        <c:crossAx val="92521600"/>
        <c:crosses val="autoZero"/>
        <c:auto val="1"/>
        <c:lblAlgn val="ctr"/>
        <c:lblOffset val="100"/>
      </c:catAx>
      <c:valAx>
        <c:axId val="92521600"/>
        <c:scaling>
          <c:orientation val="minMax"/>
        </c:scaling>
        <c:axPos val="l"/>
        <c:majorGridlines/>
        <c:numFmt formatCode="General" sourceLinked="1"/>
        <c:tickLblPos val="nextTo"/>
        <c:crossAx val="92507520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strRef>
              <c:f>MM!$U$37:$U$47</c:f>
              <c:strCache>
                <c:ptCount val="11"/>
                <c:pt idx="0">
                  <c:v>7i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4">
                  <c:v>P4</c:v>
                </c:pt>
                <c:pt idx="5">
                  <c:v>P5</c:v>
                </c:pt>
                <c:pt idx="6">
                  <c:v>P6</c:v>
                </c:pt>
                <c:pt idx="7">
                  <c:v>P7</c:v>
                </c:pt>
                <c:pt idx="8">
                  <c:v>P8</c:v>
                </c:pt>
                <c:pt idx="9">
                  <c:v>P9</c:v>
                </c:pt>
                <c:pt idx="10">
                  <c:v>P10</c:v>
                </c:pt>
              </c:strCache>
            </c:strRef>
          </c:cat>
          <c:val>
            <c:numRef>
              <c:f>MM!$V$37:$V$47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31.09</c:v>
                </c:pt>
                <c:pt idx="2">
                  <c:v>46.44</c:v>
                </c:pt>
                <c:pt idx="3">
                  <c:v>55.5</c:v>
                </c:pt>
                <c:pt idx="4">
                  <c:v>78.27</c:v>
                </c:pt>
                <c:pt idx="5">
                  <c:v>85.71</c:v>
                </c:pt>
                <c:pt idx="6">
                  <c:v>51.93</c:v>
                </c:pt>
                <c:pt idx="7">
                  <c:v>15.48</c:v>
                </c:pt>
                <c:pt idx="8">
                  <c:v>49.6</c:v>
                </c:pt>
                <c:pt idx="9">
                  <c:v>67</c:v>
                </c:pt>
                <c:pt idx="10">
                  <c:v>122.25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strRef>
              <c:f>MM!$U$37:$U$47</c:f>
              <c:strCache>
                <c:ptCount val="11"/>
                <c:pt idx="0">
                  <c:v>7i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4">
                  <c:v>P4</c:v>
                </c:pt>
                <c:pt idx="5">
                  <c:v>P5</c:v>
                </c:pt>
                <c:pt idx="6">
                  <c:v>P6</c:v>
                </c:pt>
                <c:pt idx="7">
                  <c:v>P7</c:v>
                </c:pt>
                <c:pt idx="8">
                  <c:v>P8</c:v>
                </c:pt>
                <c:pt idx="9">
                  <c:v>P9</c:v>
                </c:pt>
                <c:pt idx="10">
                  <c:v>P10</c:v>
                </c:pt>
              </c:strCache>
            </c:strRef>
          </c:cat>
          <c:val>
            <c:numRef>
              <c:f>MM!$W$37:$W$47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19.75</c:v>
                </c:pt>
                <c:pt idx="2">
                  <c:v>40.54</c:v>
                </c:pt>
                <c:pt idx="3">
                  <c:v>78.03</c:v>
                </c:pt>
                <c:pt idx="4">
                  <c:v>96.82</c:v>
                </c:pt>
                <c:pt idx="5">
                  <c:v>95.77</c:v>
                </c:pt>
                <c:pt idx="6">
                  <c:v>61.86</c:v>
                </c:pt>
                <c:pt idx="7">
                  <c:v>27.26</c:v>
                </c:pt>
                <c:pt idx="8">
                  <c:v>46.96</c:v>
                </c:pt>
                <c:pt idx="9">
                  <c:v>50.92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cat>
            <c:strRef>
              <c:f>MM!$U$37:$U$47</c:f>
              <c:strCache>
                <c:ptCount val="11"/>
                <c:pt idx="0">
                  <c:v>7i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4">
                  <c:v>P4</c:v>
                </c:pt>
                <c:pt idx="5">
                  <c:v>P5</c:v>
                </c:pt>
                <c:pt idx="6">
                  <c:v>P6</c:v>
                </c:pt>
                <c:pt idx="7">
                  <c:v>P7</c:v>
                </c:pt>
                <c:pt idx="8">
                  <c:v>P8</c:v>
                </c:pt>
                <c:pt idx="9">
                  <c:v>P9</c:v>
                </c:pt>
                <c:pt idx="10">
                  <c:v>P10</c:v>
                </c:pt>
              </c:strCache>
            </c:strRef>
          </c:cat>
          <c:val>
            <c:numRef>
              <c:f>MM!$X$37:$X$47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37.69</c:v>
                </c:pt>
                <c:pt idx="2">
                  <c:v>38.74</c:v>
                </c:pt>
                <c:pt idx="3">
                  <c:v>83.72</c:v>
                </c:pt>
                <c:pt idx="4">
                  <c:v>99.17</c:v>
                </c:pt>
                <c:pt idx="5">
                  <c:v>99.25</c:v>
                </c:pt>
                <c:pt idx="6">
                  <c:v>74.38</c:v>
                </c:pt>
                <c:pt idx="7">
                  <c:v>21.29</c:v>
                </c:pt>
                <c:pt idx="8">
                  <c:v>47.77</c:v>
                </c:pt>
                <c:pt idx="9">
                  <c:v>57.5</c:v>
                </c:pt>
                <c:pt idx="10">
                  <c:v>120.41</c:v>
                </c:pt>
              </c:numCache>
            </c:numRef>
          </c:val>
        </c:ser>
        <c:marker val="1"/>
        <c:axId val="92634112"/>
        <c:axId val="92648192"/>
      </c:lineChart>
      <c:catAx>
        <c:axId val="92634112"/>
        <c:scaling>
          <c:orientation val="minMax"/>
        </c:scaling>
        <c:axPos val="b"/>
        <c:majorGridlines/>
        <c:majorTickMark val="cross"/>
        <c:tickLblPos val="nextTo"/>
        <c:crossAx val="92648192"/>
        <c:crosses val="autoZero"/>
        <c:auto val="1"/>
        <c:lblAlgn val="ctr"/>
        <c:lblOffset val="100"/>
      </c:catAx>
      <c:valAx>
        <c:axId val="92648192"/>
        <c:scaling>
          <c:orientation val="minMax"/>
        </c:scaling>
        <c:axPos val="l"/>
        <c:majorGridlines/>
        <c:numFmt formatCode="General" sourceLinked="1"/>
        <c:tickLblPos val="nextTo"/>
        <c:crossAx val="92634112"/>
        <c:crosses val="autoZero"/>
        <c:crossBetween val="between"/>
      </c:valAx>
    </c:plotArea>
    <c:legend>
      <c:legendPos val="r"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MM!$V$51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MM!$U$52:$U$61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MM!$V$52:$V$61</c:f>
              <c:numCache>
                <c:formatCode>0.00</c:formatCode>
                <c:ptCount val="10"/>
                <c:pt idx="0">
                  <c:v>35.090000000000003</c:v>
                </c:pt>
                <c:pt idx="1">
                  <c:v>38.119999999999997</c:v>
                </c:pt>
                <c:pt idx="2">
                  <c:v>48.07</c:v>
                </c:pt>
                <c:pt idx="3">
                  <c:v>54.27</c:v>
                </c:pt>
                <c:pt idx="4">
                  <c:v>48.32</c:v>
                </c:pt>
                <c:pt idx="5">
                  <c:v>24.54</c:v>
                </c:pt>
                <c:pt idx="6">
                  <c:v>16.920000000000002</c:v>
                </c:pt>
                <c:pt idx="7">
                  <c:v>14.03</c:v>
                </c:pt>
                <c:pt idx="8">
                  <c:v>15.17</c:v>
                </c:pt>
                <c:pt idx="9">
                  <c:v>6.3</c:v>
                </c:pt>
              </c:numCache>
            </c:numRef>
          </c:val>
        </c:ser>
        <c:ser>
          <c:idx val="1"/>
          <c:order val="1"/>
          <c:tx>
            <c:strRef>
              <c:f>MM!$W$51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MM!$U$52:$U$61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MM!$W$52:$W$61</c:f>
              <c:numCache>
                <c:formatCode>0.00</c:formatCode>
                <c:ptCount val="10"/>
                <c:pt idx="0">
                  <c:v>30.69</c:v>
                </c:pt>
                <c:pt idx="1">
                  <c:v>40.94</c:v>
                </c:pt>
                <c:pt idx="2">
                  <c:v>52.12</c:v>
                </c:pt>
                <c:pt idx="3">
                  <c:v>53.57</c:v>
                </c:pt>
                <c:pt idx="4">
                  <c:v>53.35</c:v>
                </c:pt>
                <c:pt idx="5">
                  <c:v>23.16</c:v>
                </c:pt>
                <c:pt idx="6">
                  <c:v>12.68</c:v>
                </c:pt>
                <c:pt idx="7">
                  <c:v>5.47</c:v>
                </c:pt>
                <c:pt idx="8">
                  <c:v>5.73</c:v>
                </c:pt>
              </c:numCache>
            </c:numRef>
          </c:val>
        </c:ser>
        <c:ser>
          <c:idx val="2"/>
          <c:order val="2"/>
          <c:tx>
            <c:strRef>
              <c:f>MM!$X$51</c:f>
              <c:strCache>
                <c:ptCount val="1"/>
                <c:pt idx="0">
                  <c:v>MM</c:v>
                </c:pt>
              </c:strCache>
            </c:strRef>
          </c:tx>
          <c:marker>
            <c:symbol val="none"/>
          </c:marker>
          <c:cat>
            <c:strRef>
              <c:f>MM!$U$52:$U$61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MM!$X$52:$X$61</c:f>
              <c:numCache>
                <c:formatCode>0.00</c:formatCode>
                <c:ptCount val="10"/>
                <c:pt idx="0">
                  <c:v>17.14</c:v>
                </c:pt>
                <c:pt idx="1">
                  <c:v>35.17</c:v>
                </c:pt>
                <c:pt idx="2">
                  <c:v>45.58</c:v>
                </c:pt>
                <c:pt idx="3">
                  <c:v>51.91</c:v>
                </c:pt>
                <c:pt idx="4">
                  <c:v>49.47</c:v>
                </c:pt>
                <c:pt idx="5">
                  <c:v>18.850000000000001</c:v>
                </c:pt>
                <c:pt idx="6">
                  <c:v>2.23</c:v>
                </c:pt>
                <c:pt idx="7">
                  <c:v>-1.96</c:v>
                </c:pt>
                <c:pt idx="8">
                  <c:v>-2.04</c:v>
                </c:pt>
                <c:pt idx="9">
                  <c:v>-9.16</c:v>
                </c:pt>
              </c:numCache>
            </c:numRef>
          </c:val>
        </c:ser>
        <c:marker val="1"/>
        <c:axId val="92678784"/>
        <c:axId val="92688768"/>
      </c:lineChart>
      <c:catAx>
        <c:axId val="92678784"/>
        <c:scaling>
          <c:orientation val="minMax"/>
        </c:scaling>
        <c:axPos val="b"/>
        <c:majorGridlines/>
        <c:majorTickMark val="cross"/>
        <c:tickLblPos val="low"/>
        <c:crossAx val="92688768"/>
        <c:crosses val="autoZero"/>
        <c:auto val="1"/>
        <c:lblAlgn val="ctr"/>
        <c:lblOffset val="100"/>
      </c:catAx>
      <c:valAx>
        <c:axId val="92688768"/>
        <c:scaling>
          <c:orientation val="minMax"/>
        </c:scaling>
        <c:axPos val="l"/>
        <c:majorGridlines/>
        <c:numFmt formatCode="0.00" sourceLinked="1"/>
        <c:tickLblPos val="nextTo"/>
        <c:crossAx val="92678784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strRef>
              <c:f>MM!$U$66:$U$75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MM!$V$66:$V$75</c:f>
              <c:numCache>
                <c:formatCode>0.00</c:formatCode>
                <c:ptCount val="10"/>
                <c:pt idx="0">
                  <c:v>30.03</c:v>
                </c:pt>
                <c:pt idx="1">
                  <c:v>23.29</c:v>
                </c:pt>
                <c:pt idx="2">
                  <c:v>12.5</c:v>
                </c:pt>
                <c:pt idx="3">
                  <c:v>10.81</c:v>
                </c:pt>
                <c:pt idx="4">
                  <c:v>24.02</c:v>
                </c:pt>
                <c:pt idx="5">
                  <c:v>30.93</c:v>
                </c:pt>
                <c:pt idx="6">
                  <c:v>32.6</c:v>
                </c:pt>
                <c:pt idx="7">
                  <c:v>40.21</c:v>
                </c:pt>
                <c:pt idx="8">
                  <c:v>43.51</c:v>
                </c:pt>
                <c:pt idx="9">
                  <c:v>42.54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strRef>
              <c:f>MM!$U$66:$U$75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MM!$W$66:$W$75</c:f>
              <c:numCache>
                <c:formatCode>0.00</c:formatCode>
                <c:ptCount val="10"/>
                <c:pt idx="0">
                  <c:v>30.24</c:v>
                </c:pt>
                <c:pt idx="1">
                  <c:v>26.59</c:v>
                </c:pt>
                <c:pt idx="2">
                  <c:v>19.23</c:v>
                </c:pt>
                <c:pt idx="3">
                  <c:v>17.989999999999998</c:v>
                </c:pt>
                <c:pt idx="4">
                  <c:v>23.21</c:v>
                </c:pt>
                <c:pt idx="5">
                  <c:v>26.04</c:v>
                </c:pt>
                <c:pt idx="6">
                  <c:v>25.52</c:v>
                </c:pt>
                <c:pt idx="7">
                  <c:v>32.43</c:v>
                </c:pt>
                <c:pt idx="8">
                  <c:v>35.18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cat>
            <c:strRef>
              <c:f>MM!$U$66:$U$75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MM!$X$66:$X$75</c:f>
              <c:numCache>
                <c:formatCode>0.00</c:formatCode>
                <c:ptCount val="10"/>
                <c:pt idx="0">
                  <c:v>14.32</c:v>
                </c:pt>
                <c:pt idx="1">
                  <c:v>5.85</c:v>
                </c:pt>
                <c:pt idx="2">
                  <c:v>2.8</c:v>
                </c:pt>
                <c:pt idx="3">
                  <c:v>3.83</c:v>
                </c:pt>
                <c:pt idx="4">
                  <c:v>17.940000000000001</c:v>
                </c:pt>
                <c:pt idx="5">
                  <c:v>25.27</c:v>
                </c:pt>
                <c:pt idx="6">
                  <c:v>28.88</c:v>
                </c:pt>
                <c:pt idx="7">
                  <c:v>31.69</c:v>
                </c:pt>
                <c:pt idx="8">
                  <c:v>30.92</c:v>
                </c:pt>
                <c:pt idx="9">
                  <c:v>32.17</c:v>
                </c:pt>
              </c:numCache>
            </c:numRef>
          </c:val>
        </c:ser>
        <c:marker val="1"/>
        <c:axId val="92715264"/>
        <c:axId val="92729344"/>
      </c:lineChart>
      <c:catAx>
        <c:axId val="92715264"/>
        <c:scaling>
          <c:orientation val="minMax"/>
        </c:scaling>
        <c:axPos val="b"/>
        <c:majorGridlines/>
        <c:majorTickMark val="cross"/>
        <c:tickLblPos val="nextTo"/>
        <c:crossAx val="92729344"/>
        <c:crosses val="autoZero"/>
        <c:auto val="1"/>
        <c:lblAlgn val="ctr"/>
        <c:lblOffset val="100"/>
      </c:catAx>
      <c:valAx>
        <c:axId val="92729344"/>
        <c:scaling>
          <c:orientation val="minMax"/>
        </c:scaling>
        <c:axPos val="l"/>
        <c:majorGridlines/>
        <c:numFmt formatCode="0.00" sourceLinked="1"/>
        <c:tickLblPos val="nextTo"/>
        <c:crossAx val="92715264"/>
        <c:crosses val="autoZero"/>
        <c:crossBetween val="between"/>
      </c:valAx>
    </c:plotArea>
    <c:legend>
      <c:legendPos val="r"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cked"/>
        <c:ser>
          <c:idx val="0"/>
          <c:order val="0"/>
          <c:marker>
            <c:symbol val="none"/>
          </c:marker>
          <c:cat>
            <c:strRef>
              <c:f>MM!$U$81:$U$90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MM!$V$81:$V$90</c:f>
              <c:numCache>
                <c:formatCode>0.00</c:formatCode>
                <c:ptCount val="10"/>
                <c:pt idx="0">
                  <c:v>19.010000000000002</c:v>
                </c:pt>
                <c:pt idx="1">
                  <c:v>3.64</c:v>
                </c:pt>
                <c:pt idx="2">
                  <c:v>13.2</c:v>
                </c:pt>
                <c:pt idx="3">
                  <c:v>12.51</c:v>
                </c:pt>
                <c:pt idx="4">
                  <c:v>10.97</c:v>
                </c:pt>
                <c:pt idx="5">
                  <c:v>-11.59</c:v>
                </c:pt>
                <c:pt idx="6">
                  <c:v>4.1100000000000003</c:v>
                </c:pt>
                <c:pt idx="7">
                  <c:v>28.49</c:v>
                </c:pt>
                <c:pt idx="8">
                  <c:v>30.35</c:v>
                </c:pt>
                <c:pt idx="9">
                  <c:v>53.28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strRef>
              <c:f>MM!$U$81:$U$90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MM!$W$81:$W$90</c:f>
              <c:numCache>
                <c:formatCode>0.00</c:formatCode>
                <c:ptCount val="10"/>
                <c:pt idx="0">
                  <c:v>17.47</c:v>
                </c:pt>
                <c:pt idx="1">
                  <c:v>-3.95</c:v>
                </c:pt>
                <c:pt idx="2">
                  <c:v>-7.71</c:v>
                </c:pt>
                <c:pt idx="3">
                  <c:v>-0.6</c:v>
                </c:pt>
                <c:pt idx="4">
                  <c:v>0.22</c:v>
                </c:pt>
                <c:pt idx="5">
                  <c:v>-2.37</c:v>
                </c:pt>
                <c:pt idx="6">
                  <c:v>9.0500000000000007</c:v>
                </c:pt>
                <c:pt idx="7">
                  <c:v>19.77</c:v>
                </c:pt>
                <c:pt idx="8">
                  <c:v>20.22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cat>
            <c:strRef>
              <c:f>MM!$U$81:$U$90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MM!$X$81:$X$90</c:f>
              <c:numCache>
                <c:formatCode>0.00</c:formatCode>
                <c:ptCount val="10"/>
                <c:pt idx="0">
                  <c:v>25.61</c:v>
                </c:pt>
                <c:pt idx="1">
                  <c:v>-6.12</c:v>
                </c:pt>
                <c:pt idx="2">
                  <c:v>-8.2799999999999994</c:v>
                </c:pt>
                <c:pt idx="3">
                  <c:v>4.34</c:v>
                </c:pt>
                <c:pt idx="4">
                  <c:v>5.46</c:v>
                </c:pt>
                <c:pt idx="5">
                  <c:v>-11.03</c:v>
                </c:pt>
                <c:pt idx="6">
                  <c:v>-19.559999999999999</c:v>
                </c:pt>
                <c:pt idx="7">
                  <c:v>7.05</c:v>
                </c:pt>
                <c:pt idx="8">
                  <c:v>14.37</c:v>
                </c:pt>
                <c:pt idx="9">
                  <c:v>17.309999999999999</c:v>
                </c:pt>
              </c:numCache>
            </c:numRef>
          </c:val>
        </c:ser>
        <c:marker val="1"/>
        <c:axId val="93816704"/>
        <c:axId val="93818240"/>
      </c:lineChart>
      <c:catAx>
        <c:axId val="93816704"/>
        <c:scaling>
          <c:orientation val="minMax"/>
        </c:scaling>
        <c:axPos val="b"/>
        <c:majorGridlines/>
        <c:majorTickMark val="cross"/>
        <c:tickLblPos val="low"/>
        <c:crossAx val="93818240"/>
        <c:crosses val="autoZero"/>
        <c:auto val="1"/>
        <c:lblAlgn val="ctr"/>
        <c:lblOffset val="100"/>
      </c:catAx>
      <c:valAx>
        <c:axId val="93818240"/>
        <c:scaling>
          <c:orientation val="minMax"/>
        </c:scaling>
        <c:axPos val="l"/>
        <c:majorGridlines/>
        <c:numFmt formatCode="0.00" sourceLinked="1"/>
        <c:tickLblPos val="nextTo"/>
        <c:crossAx val="93816704"/>
        <c:crosses val="autoZero"/>
        <c:crossBetween val="midCat"/>
      </c:valAx>
    </c:plotArea>
    <c:legend>
      <c:legendPos val="r"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strRef>
              <c:f>MM!$U$96:$U$105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MM!$V$96:$V$105</c:f>
              <c:numCache>
                <c:formatCode>0.00</c:formatCode>
                <c:ptCount val="10"/>
                <c:pt idx="0">
                  <c:v>16.899999999999999</c:v>
                </c:pt>
                <c:pt idx="1">
                  <c:v>36.61</c:v>
                </c:pt>
                <c:pt idx="2">
                  <c:v>61.52</c:v>
                </c:pt>
                <c:pt idx="3">
                  <c:v>75.12</c:v>
                </c:pt>
                <c:pt idx="4">
                  <c:v>80.44</c:v>
                </c:pt>
                <c:pt idx="5">
                  <c:v>68.040000000000006</c:v>
                </c:pt>
                <c:pt idx="6">
                  <c:v>32.65</c:v>
                </c:pt>
                <c:pt idx="7">
                  <c:v>-15.68</c:v>
                </c:pt>
                <c:pt idx="8">
                  <c:v>-16.079999999999998</c:v>
                </c:pt>
                <c:pt idx="9">
                  <c:v>57.86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strRef>
              <c:f>MM!$U$96:$U$105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MM!$W$96:$W$105</c:f>
              <c:numCache>
                <c:formatCode>0.00</c:formatCode>
                <c:ptCount val="10"/>
                <c:pt idx="0">
                  <c:v>18.239999999999998</c:v>
                </c:pt>
                <c:pt idx="1">
                  <c:v>51.8</c:v>
                </c:pt>
                <c:pt idx="2">
                  <c:v>92.22</c:v>
                </c:pt>
                <c:pt idx="3">
                  <c:v>102.55</c:v>
                </c:pt>
                <c:pt idx="4">
                  <c:v>101.13</c:v>
                </c:pt>
                <c:pt idx="5">
                  <c:v>70.2</c:v>
                </c:pt>
                <c:pt idx="6">
                  <c:v>35.9</c:v>
                </c:pt>
                <c:pt idx="7">
                  <c:v>6.4</c:v>
                </c:pt>
                <c:pt idx="8">
                  <c:v>10.23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cat>
            <c:strRef>
              <c:f>MM!$U$96:$U$105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MM!$X$96:$X$105</c:f>
              <c:numCache>
                <c:formatCode>0.00</c:formatCode>
                <c:ptCount val="10"/>
                <c:pt idx="0">
                  <c:v>13.41</c:v>
                </c:pt>
                <c:pt idx="1">
                  <c:v>47.54</c:v>
                </c:pt>
                <c:pt idx="2">
                  <c:v>102.5</c:v>
                </c:pt>
                <c:pt idx="3">
                  <c:v>114.06</c:v>
                </c:pt>
                <c:pt idx="4">
                  <c:v>112.9</c:v>
                </c:pt>
                <c:pt idx="5">
                  <c:v>89.55</c:v>
                </c:pt>
                <c:pt idx="6">
                  <c:v>51.5</c:v>
                </c:pt>
                <c:pt idx="7">
                  <c:v>-10.9</c:v>
                </c:pt>
                <c:pt idx="8">
                  <c:v>-8.8800000000000008</c:v>
                </c:pt>
                <c:pt idx="9">
                  <c:v>77.72</c:v>
                </c:pt>
              </c:numCache>
            </c:numRef>
          </c:val>
        </c:ser>
        <c:marker val="1"/>
        <c:axId val="93865472"/>
        <c:axId val="93867008"/>
      </c:lineChart>
      <c:catAx>
        <c:axId val="93865472"/>
        <c:scaling>
          <c:orientation val="minMax"/>
        </c:scaling>
        <c:axPos val="b"/>
        <c:majorGridlines/>
        <c:majorTickMark val="cross"/>
        <c:tickLblPos val="low"/>
        <c:crossAx val="93867008"/>
        <c:crosses val="autoZero"/>
        <c:auto val="1"/>
        <c:lblAlgn val="ctr"/>
        <c:lblOffset val="100"/>
      </c:catAx>
      <c:valAx>
        <c:axId val="93867008"/>
        <c:scaling>
          <c:orientation val="minMax"/>
        </c:scaling>
        <c:axPos val="l"/>
        <c:majorGridlines/>
        <c:numFmt formatCode="0.00" sourceLinked="1"/>
        <c:tickLblPos val="nextTo"/>
        <c:crossAx val="93865472"/>
        <c:crosses val="autoZero"/>
        <c:crossBetween val="between"/>
      </c:valAx>
    </c:plotArea>
    <c:legend>
      <c:legendPos val="r"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1"/>
          <c:order val="0"/>
          <c:marker>
            <c:symbol val="none"/>
          </c:marker>
          <c:cat>
            <c:strRef>
              <c:f>MM!$U$112:$U$121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MM!$V$112:$V$121</c:f>
              <c:numCache>
                <c:formatCode>0.00</c:formatCode>
                <c:ptCount val="10"/>
                <c:pt idx="0">
                  <c:v>3.1</c:v>
                </c:pt>
                <c:pt idx="1">
                  <c:v>-24.84</c:v>
                </c:pt>
                <c:pt idx="2">
                  <c:v>-76.680000000000007</c:v>
                </c:pt>
                <c:pt idx="3">
                  <c:v>-92.32</c:v>
                </c:pt>
                <c:pt idx="4">
                  <c:v>-52.23</c:v>
                </c:pt>
                <c:pt idx="5">
                  <c:v>-12.32</c:v>
                </c:pt>
                <c:pt idx="6">
                  <c:v>8.2200000000000006</c:v>
                </c:pt>
                <c:pt idx="7" formatCode="General">
                  <c:v>58.55</c:v>
                </c:pt>
                <c:pt idx="8">
                  <c:v>93.42</c:v>
                </c:pt>
                <c:pt idx="9">
                  <c:v>147.72999999999999</c:v>
                </c:pt>
              </c:numCache>
            </c:numRef>
          </c:val>
        </c:ser>
        <c:ser>
          <c:idx val="0"/>
          <c:order val="1"/>
          <c:marker>
            <c:symbol val="none"/>
          </c:marker>
          <c:cat>
            <c:strRef>
              <c:f>MM!$U$112:$U$121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MM!$W$112:$W$121</c:f>
              <c:numCache>
                <c:formatCode>0.00</c:formatCode>
                <c:ptCount val="10"/>
                <c:pt idx="0">
                  <c:v>6.16</c:v>
                </c:pt>
                <c:pt idx="1">
                  <c:v>-30.8</c:v>
                </c:pt>
                <c:pt idx="2">
                  <c:v>-78.61</c:v>
                </c:pt>
                <c:pt idx="3">
                  <c:v>-90.03</c:v>
                </c:pt>
                <c:pt idx="4">
                  <c:v>-55.54</c:v>
                </c:pt>
                <c:pt idx="5">
                  <c:v>-16.04</c:v>
                </c:pt>
                <c:pt idx="6">
                  <c:v>-0.93</c:v>
                </c:pt>
                <c:pt idx="7">
                  <c:v>63.54</c:v>
                </c:pt>
                <c:pt idx="8">
                  <c:v>97.36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cat>
            <c:strRef>
              <c:f>MM!$U$112:$U$121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MM!$X$112:$X$121</c:f>
              <c:numCache>
                <c:formatCode>0.00</c:formatCode>
                <c:ptCount val="10"/>
                <c:pt idx="0">
                  <c:v>4.9000000000000004</c:v>
                </c:pt>
                <c:pt idx="1">
                  <c:v>-54.49</c:v>
                </c:pt>
                <c:pt idx="2">
                  <c:v>-90.44</c:v>
                </c:pt>
                <c:pt idx="3">
                  <c:v>-96.86</c:v>
                </c:pt>
                <c:pt idx="4">
                  <c:v>-59.38</c:v>
                </c:pt>
                <c:pt idx="5">
                  <c:v>1.41</c:v>
                </c:pt>
                <c:pt idx="6">
                  <c:v>23.89</c:v>
                </c:pt>
                <c:pt idx="7">
                  <c:v>69.58</c:v>
                </c:pt>
                <c:pt idx="8">
                  <c:v>86.88</c:v>
                </c:pt>
                <c:pt idx="9">
                  <c:v>133.96</c:v>
                </c:pt>
              </c:numCache>
            </c:numRef>
          </c:val>
        </c:ser>
        <c:marker val="1"/>
        <c:axId val="93910144"/>
        <c:axId val="93911680"/>
      </c:lineChart>
      <c:catAx>
        <c:axId val="93910144"/>
        <c:scaling>
          <c:orientation val="minMax"/>
        </c:scaling>
        <c:axPos val="b"/>
        <c:majorGridlines/>
        <c:majorTickMark val="cross"/>
        <c:tickLblPos val="low"/>
        <c:crossAx val="93911680"/>
        <c:crosses val="autoZero"/>
        <c:auto val="1"/>
        <c:lblAlgn val="ctr"/>
        <c:lblOffset val="100"/>
      </c:catAx>
      <c:valAx>
        <c:axId val="93911680"/>
        <c:scaling>
          <c:orientation val="minMax"/>
          <c:min val="-150"/>
        </c:scaling>
        <c:axPos val="l"/>
        <c:majorGridlines/>
        <c:numFmt formatCode="0.00" sourceLinked="1"/>
        <c:tickLblPos val="nextTo"/>
        <c:crossAx val="93910144"/>
        <c:crosses val="autoZero"/>
        <c:crossBetween val="between"/>
      </c:valAx>
    </c:plotArea>
    <c:legend>
      <c:legendPos val="r"/>
    </c:legend>
    <c:plotVisOnly val="1"/>
    <c:dispBlanksAs val="zero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MM!$V$127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MM!$U$128:$U$137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MM!$V$128:$V$137</c:f>
              <c:numCache>
                <c:formatCode>0.00</c:formatCode>
                <c:ptCount val="10"/>
                <c:pt idx="0">
                  <c:v>5.89</c:v>
                </c:pt>
                <c:pt idx="1">
                  <c:v>-10.81</c:v>
                </c:pt>
                <c:pt idx="2">
                  <c:v>-42.15</c:v>
                </c:pt>
                <c:pt idx="3">
                  <c:v>-48.18</c:v>
                </c:pt>
                <c:pt idx="4">
                  <c:v>-13.55</c:v>
                </c:pt>
                <c:pt idx="5">
                  <c:v>23.31</c:v>
                </c:pt>
                <c:pt idx="6">
                  <c:v>38.950000000000003</c:v>
                </c:pt>
                <c:pt idx="7" formatCode="General">
                  <c:v>55.08</c:v>
                </c:pt>
                <c:pt idx="8">
                  <c:v>62.7</c:v>
                </c:pt>
                <c:pt idx="9">
                  <c:v>105.21</c:v>
                </c:pt>
              </c:numCache>
            </c:numRef>
          </c:val>
        </c:ser>
        <c:ser>
          <c:idx val="1"/>
          <c:order val="1"/>
          <c:tx>
            <c:strRef>
              <c:f>MM!$W$127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MM!$U$128:$U$137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MM!$W$128:$W$137</c:f>
              <c:numCache>
                <c:formatCode>0.00</c:formatCode>
                <c:ptCount val="10"/>
                <c:pt idx="0">
                  <c:v>7.71</c:v>
                </c:pt>
                <c:pt idx="1">
                  <c:v>-7.7</c:v>
                </c:pt>
                <c:pt idx="2">
                  <c:v>-39.18</c:v>
                </c:pt>
                <c:pt idx="3">
                  <c:v>-46.16</c:v>
                </c:pt>
                <c:pt idx="4">
                  <c:v>-16.239999999999998</c:v>
                </c:pt>
                <c:pt idx="5">
                  <c:v>16.489999999999998</c:v>
                </c:pt>
                <c:pt idx="6">
                  <c:v>29.81</c:v>
                </c:pt>
                <c:pt idx="7">
                  <c:v>64.28</c:v>
                </c:pt>
                <c:pt idx="8">
                  <c:v>80.209999999999994</c:v>
                </c:pt>
              </c:numCache>
            </c:numRef>
          </c:val>
        </c:ser>
        <c:ser>
          <c:idx val="2"/>
          <c:order val="2"/>
          <c:tx>
            <c:strRef>
              <c:f>MM!$X$127</c:f>
              <c:strCache>
                <c:ptCount val="1"/>
                <c:pt idx="0">
                  <c:v>MM</c:v>
                </c:pt>
              </c:strCache>
            </c:strRef>
          </c:tx>
          <c:marker>
            <c:symbol val="none"/>
          </c:marker>
          <c:cat>
            <c:strRef>
              <c:f>MM!$U$128:$U$137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MM!$X$128:$X$137</c:f>
              <c:numCache>
                <c:formatCode>0.00</c:formatCode>
                <c:ptCount val="10"/>
                <c:pt idx="0">
                  <c:v>1.52</c:v>
                </c:pt>
                <c:pt idx="1">
                  <c:v>-35.04</c:v>
                </c:pt>
                <c:pt idx="2">
                  <c:v>-56</c:v>
                </c:pt>
                <c:pt idx="3">
                  <c:v>-55.22</c:v>
                </c:pt>
                <c:pt idx="4">
                  <c:v>-15.11</c:v>
                </c:pt>
                <c:pt idx="5">
                  <c:v>29.4</c:v>
                </c:pt>
                <c:pt idx="6">
                  <c:v>43.03</c:v>
                </c:pt>
                <c:pt idx="7">
                  <c:v>51.44</c:v>
                </c:pt>
                <c:pt idx="8">
                  <c:v>55.14</c:v>
                </c:pt>
                <c:pt idx="9">
                  <c:v>93.47</c:v>
                </c:pt>
              </c:numCache>
            </c:numRef>
          </c:val>
        </c:ser>
        <c:marker val="1"/>
        <c:axId val="93954816"/>
        <c:axId val="93956352"/>
      </c:lineChart>
      <c:catAx>
        <c:axId val="93954816"/>
        <c:scaling>
          <c:orientation val="minMax"/>
        </c:scaling>
        <c:axPos val="b"/>
        <c:majorGridlines/>
        <c:majorTickMark val="cross"/>
        <c:tickLblPos val="low"/>
        <c:crossAx val="93956352"/>
        <c:crosses val="autoZero"/>
        <c:auto val="1"/>
        <c:lblAlgn val="ctr"/>
        <c:lblOffset val="100"/>
      </c:catAx>
      <c:valAx>
        <c:axId val="93956352"/>
        <c:scaling>
          <c:orientation val="minMax"/>
        </c:scaling>
        <c:axPos val="l"/>
        <c:majorGridlines/>
        <c:numFmt formatCode="0.00" sourceLinked="1"/>
        <c:tickLblPos val="nextTo"/>
        <c:crossAx val="93954816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Sheet'!$AH$172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Sheet'!$AH$173:$AH$181</c:f>
              <c:numCache>
                <c:formatCode>0.00</c:formatCode>
                <c:ptCount val="9"/>
                <c:pt idx="0">
                  <c:v>3.1</c:v>
                </c:pt>
                <c:pt idx="1">
                  <c:v>-24.84</c:v>
                </c:pt>
                <c:pt idx="2">
                  <c:v>-76.680000000000007</c:v>
                </c:pt>
                <c:pt idx="3">
                  <c:v>-92.32</c:v>
                </c:pt>
                <c:pt idx="4">
                  <c:v>-52.23</c:v>
                </c:pt>
                <c:pt idx="5">
                  <c:v>-12.32</c:v>
                </c:pt>
                <c:pt idx="6">
                  <c:v>8.2200000000000006</c:v>
                </c:pt>
                <c:pt idx="7" formatCode="General">
                  <c:v>58.55</c:v>
                </c:pt>
                <c:pt idx="8">
                  <c:v>93.42</c:v>
                </c:pt>
              </c:numCache>
            </c:numRef>
          </c:val>
        </c:ser>
        <c:ser>
          <c:idx val="1"/>
          <c:order val="1"/>
          <c:tx>
            <c:strRef>
              <c:f>'Master Sheet'!$AI$172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Sheet'!$AI$173:$AI$181</c:f>
              <c:numCache>
                <c:formatCode>0.00</c:formatCode>
                <c:ptCount val="9"/>
                <c:pt idx="0">
                  <c:v>6.16</c:v>
                </c:pt>
                <c:pt idx="1">
                  <c:v>-30.8</c:v>
                </c:pt>
                <c:pt idx="2">
                  <c:v>-78.61</c:v>
                </c:pt>
                <c:pt idx="3">
                  <c:v>-90.03</c:v>
                </c:pt>
                <c:pt idx="4">
                  <c:v>-55.54</c:v>
                </c:pt>
                <c:pt idx="5">
                  <c:v>-16.04</c:v>
                </c:pt>
                <c:pt idx="6">
                  <c:v>-0.93</c:v>
                </c:pt>
                <c:pt idx="7">
                  <c:v>63.54</c:v>
                </c:pt>
                <c:pt idx="8">
                  <c:v>97.36</c:v>
                </c:pt>
              </c:numCache>
            </c:numRef>
          </c:val>
        </c:ser>
        <c:ser>
          <c:idx val="2"/>
          <c:order val="2"/>
          <c:tx>
            <c:strRef>
              <c:f>'Master Sheet'!$AH$188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Sheet'!$AH$189:$AH$197</c:f>
              <c:numCache>
                <c:formatCode>0.00</c:formatCode>
                <c:ptCount val="9"/>
                <c:pt idx="0">
                  <c:v>5.89</c:v>
                </c:pt>
                <c:pt idx="1">
                  <c:v>-10.81</c:v>
                </c:pt>
                <c:pt idx="2">
                  <c:v>-42.15</c:v>
                </c:pt>
                <c:pt idx="3">
                  <c:v>-48.18</c:v>
                </c:pt>
                <c:pt idx="4">
                  <c:v>-13.55</c:v>
                </c:pt>
                <c:pt idx="5">
                  <c:v>23.31</c:v>
                </c:pt>
                <c:pt idx="6">
                  <c:v>38.950000000000003</c:v>
                </c:pt>
                <c:pt idx="7" formatCode="General">
                  <c:v>55.08</c:v>
                </c:pt>
                <c:pt idx="8">
                  <c:v>62.7</c:v>
                </c:pt>
              </c:numCache>
            </c:numRef>
          </c:val>
        </c:ser>
        <c:ser>
          <c:idx val="3"/>
          <c:order val="3"/>
          <c:tx>
            <c:strRef>
              <c:f>'Master Sheet'!$AI$188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'Master Sheet'!$AG$173:$AG$181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'Master Sheet'!$AI$189:$AI$197</c:f>
              <c:numCache>
                <c:formatCode>0.00</c:formatCode>
                <c:ptCount val="9"/>
                <c:pt idx="0">
                  <c:v>7.71</c:v>
                </c:pt>
                <c:pt idx="1">
                  <c:v>-7.7</c:v>
                </c:pt>
                <c:pt idx="2">
                  <c:v>-39.18</c:v>
                </c:pt>
                <c:pt idx="3">
                  <c:v>-46.16</c:v>
                </c:pt>
                <c:pt idx="4">
                  <c:v>-16.239999999999998</c:v>
                </c:pt>
                <c:pt idx="5">
                  <c:v>16.489999999999998</c:v>
                </c:pt>
                <c:pt idx="6">
                  <c:v>29.81</c:v>
                </c:pt>
                <c:pt idx="7">
                  <c:v>64.28</c:v>
                </c:pt>
                <c:pt idx="8">
                  <c:v>80.209999999999994</c:v>
                </c:pt>
              </c:numCache>
            </c:numRef>
          </c:val>
        </c:ser>
        <c:marker val="1"/>
        <c:axId val="94012928"/>
        <c:axId val="94014464"/>
      </c:lineChart>
      <c:catAx>
        <c:axId val="94012928"/>
        <c:scaling>
          <c:orientation val="minMax"/>
        </c:scaling>
        <c:axPos val="b"/>
        <c:majorGridlines/>
        <c:majorTickMark val="cross"/>
        <c:tickLblPos val="low"/>
        <c:crossAx val="94014464"/>
        <c:crosses val="autoZero"/>
        <c:auto val="1"/>
        <c:lblAlgn val="ctr"/>
        <c:lblOffset val="100"/>
      </c:catAx>
      <c:valAx>
        <c:axId val="94014464"/>
        <c:scaling>
          <c:orientation val="minMax"/>
        </c:scaling>
        <c:axPos val="l"/>
        <c:majorGridlines/>
        <c:numFmt formatCode="0.00" sourceLinked="1"/>
        <c:tickLblPos val="nextTo"/>
        <c:crossAx val="940129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5882813175216188"/>
          <c:y val="0.33256561679790048"/>
          <c:w val="0.14117186824783817"/>
          <c:h val="0.33486876640419982"/>
        </c:manualLayout>
      </c:layout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MM!$V$143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MM!$U$144:$U$153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MM!$V$144:$V$153</c:f>
              <c:numCache>
                <c:formatCode>0.00</c:formatCode>
                <c:ptCount val="10"/>
                <c:pt idx="0">
                  <c:v>62.1</c:v>
                </c:pt>
                <c:pt idx="1">
                  <c:v>64.2</c:v>
                </c:pt>
                <c:pt idx="2">
                  <c:v>64.900000000000006</c:v>
                </c:pt>
                <c:pt idx="3">
                  <c:v>61.9</c:v>
                </c:pt>
                <c:pt idx="4">
                  <c:v>62.2</c:v>
                </c:pt>
                <c:pt idx="5">
                  <c:v>66.599999999999994</c:v>
                </c:pt>
                <c:pt idx="6">
                  <c:v>68.099999999999994</c:v>
                </c:pt>
                <c:pt idx="7">
                  <c:v>67.099999999999994</c:v>
                </c:pt>
                <c:pt idx="8">
                  <c:v>64.900000000000006</c:v>
                </c:pt>
                <c:pt idx="9">
                  <c:v>63.4</c:v>
                </c:pt>
              </c:numCache>
            </c:numRef>
          </c:val>
        </c:ser>
        <c:ser>
          <c:idx val="1"/>
          <c:order val="1"/>
          <c:tx>
            <c:strRef>
              <c:f>MM!$W$143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MM!$U$144:$U$153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MM!$W$144:$W$153</c:f>
              <c:numCache>
                <c:formatCode>0.00</c:formatCode>
                <c:ptCount val="10"/>
                <c:pt idx="0">
                  <c:v>68</c:v>
                </c:pt>
                <c:pt idx="1">
                  <c:v>70.400000000000006</c:v>
                </c:pt>
                <c:pt idx="2">
                  <c:v>66.900000000000006</c:v>
                </c:pt>
                <c:pt idx="3">
                  <c:v>64</c:v>
                </c:pt>
                <c:pt idx="4">
                  <c:v>62.8</c:v>
                </c:pt>
                <c:pt idx="5">
                  <c:v>64.3</c:v>
                </c:pt>
                <c:pt idx="6">
                  <c:v>66</c:v>
                </c:pt>
                <c:pt idx="7">
                  <c:v>66.400000000000006</c:v>
                </c:pt>
                <c:pt idx="8">
                  <c:v>63.9</c:v>
                </c:pt>
              </c:numCache>
            </c:numRef>
          </c:val>
        </c:ser>
        <c:ser>
          <c:idx val="2"/>
          <c:order val="2"/>
          <c:tx>
            <c:strRef>
              <c:f>MM!$X$143</c:f>
              <c:strCache>
                <c:ptCount val="1"/>
                <c:pt idx="0">
                  <c:v>MM</c:v>
                </c:pt>
              </c:strCache>
            </c:strRef>
          </c:tx>
          <c:marker>
            <c:symbol val="none"/>
          </c:marker>
          <c:cat>
            <c:strRef>
              <c:f>MM!$U$144:$U$153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MM!$X$144:$X$153</c:f>
              <c:numCache>
                <c:formatCode>General</c:formatCode>
                <c:ptCount val="10"/>
                <c:pt idx="0" formatCode="0.00">
                  <c:v>66.87</c:v>
                </c:pt>
                <c:pt idx="1">
                  <c:v>67.98</c:v>
                </c:pt>
                <c:pt idx="2" formatCode="0.00">
                  <c:v>67.64</c:v>
                </c:pt>
                <c:pt idx="3" formatCode="0.00">
                  <c:v>64.400000000000006</c:v>
                </c:pt>
                <c:pt idx="4" formatCode="0.00">
                  <c:v>59.65</c:v>
                </c:pt>
                <c:pt idx="5" formatCode="0.00">
                  <c:v>67.2</c:v>
                </c:pt>
                <c:pt idx="6" formatCode="0.00">
                  <c:v>70.900000000000006</c:v>
                </c:pt>
                <c:pt idx="7" formatCode="0.00">
                  <c:v>72.180000000000007</c:v>
                </c:pt>
                <c:pt idx="8" formatCode="0.00">
                  <c:v>72</c:v>
                </c:pt>
                <c:pt idx="9" formatCode="0.00">
                  <c:v>72.099999999999994</c:v>
                </c:pt>
              </c:numCache>
            </c:numRef>
          </c:val>
        </c:ser>
        <c:marker val="1"/>
        <c:axId val="94053504"/>
        <c:axId val="94055040"/>
      </c:lineChart>
      <c:catAx>
        <c:axId val="94053504"/>
        <c:scaling>
          <c:orientation val="minMax"/>
        </c:scaling>
        <c:axPos val="b"/>
        <c:tickLblPos val="nextTo"/>
        <c:crossAx val="94055040"/>
        <c:crosses val="autoZero"/>
        <c:auto val="1"/>
        <c:lblAlgn val="ctr"/>
        <c:lblOffset val="100"/>
      </c:catAx>
      <c:valAx>
        <c:axId val="94055040"/>
        <c:scaling>
          <c:orientation val="minMax"/>
          <c:max val="90"/>
          <c:min val="0"/>
        </c:scaling>
        <c:axPos val="l"/>
        <c:majorGridlines/>
        <c:numFmt formatCode="0.00" sourceLinked="1"/>
        <c:tickLblPos val="nextTo"/>
        <c:crossAx val="9405350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MM!$V$158</c:f>
              <c:strCache>
                <c:ptCount val="1"/>
                <c:pt idx="0">
                  <c:v>MB</c:v>
                </c:pt>
              </c:strCache>
            </c:strRef>
          </c:tx>
          <c:marker>
            <c:symbol val="none"/>
          </c:marker>
          <c:cat>
            <c:strRef>
              <c:f>MM!$U$159:$U$167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MM!$V$159:$V$167</c:f>
              <c:numCache>
                <c:formatCode>0.00</c:formatCode>
                <c:ptCount val="9"/>
                <c:pt idx="0">
                  <c:v>0.05</c:v>
                </c:pt>
                <c:pt idx="1">
                  <c:v>4</c:v>
                </c:pt>
                <c:pt idx="2">
                  <c:v>4.84</c:v>
                </c:pt>
                <c:pt idx="3">
                  <c:v>2.08</c:v>
                </c:pt>
                <c:pt idx="4">
                  <c:v>14.05</c:v>
                </c:pt>
                <c:pt idx="5">
                  <c:v>20.75</c:v>
                </c:pt>
                <c:pt idx="6">
                  <c:v>18.72</c:v>
                </c:pt>
                <c:pt idx="7">
                  <c:v>18.440000000000001</c:v>
                </c:pt>
                <c:pt idx="8">
                  <c:v>17.55</c:v>
                </c:pt>
              </c:numCache>
            </c:numRef>
          </c:val>
        </c:ser>
        <c:ser>
          <c:idx val="1"/>
          <c:order val="1"/>
          <c:tx>
            <c:strRef>
              <c:f>MM!$W$158</c:f>
              <c:strCache>
                <c:ptCount val="1"/>
                <c:pt idx="0">
                  <c:v>DQ</c:v>
                </c:pt>
              </c:strCache>
            </c:strRef>
          </c:tx>
          <c:marker>
            <c:symbol val="none"/>
          </c:marker>
          <c:cat>
            <c:strRef>
              <c:f>MM!$U$159:$U$167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MM!$W$159:$W$167</c:f>
              <c:numCache>
                <c:formatCode>0.00</c:formatCode>
                <c:ptCount val="9"/>
                <c:pt idx="0">
                  <c:v>7.0000000000000007E-2</c:v>
                </c:pt>
                <c:pt idx="1">
                  <c:v>6.35</c:v>
                </c:pt>
                <c:pt idx="2">
                  <c:v>5.57</c:v>
                </c:pt>
                <c:pt idx="3" formatCode="General">
                  <c:v>0.91</c:v>
                </c:pt>
                <c:pt idx="4">
                  <c:v>14.69</c:v>
                </c:pt>
                <c:pt idx="5">
                  <c:v>19.12</c:v>
                </c:pt>
                <c:pt idx="6">
                  <c:v>14.37</c:v>
                </c:pt>
                <c:pt idx="7">
                  <c:v>16.79</c:v>
                </c:pt>
                <c:pt idx="8">
                  <c:v>16.920000000000002</c:v>
                </c:pt>
              </c:numCache>
            </c:numRef>
          </c:val>
        </c:ser>
        <c:ser>
          <c:idx val="2"/>
          <c:order val="2"/>
          <c:tx>
            <c:strRef>
              <c:f>MM!$X$158</c:f>
              <c:strCache>
                <c:ptCount val="1"/>
                <c:pt idx="0">
                  <c:v>MM</c:v>
                </c:pt>
              </c:strCache>
            </c:strRef>
          </c:tx>
          <c:marker>
            <c:symbol val="none"/>
          </c:marker>
          <c:cat>
            <c:strRef>
              <c:f>MM!$U$159:$U$167</c:f>
              <c:strCache>
                <c:ptCount val="9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</c:strCache>
            </c:strRef>
          </c:cat>
          <c:val>
            <c:numRef>
              <c:f>MM!$X$159:$X$167</c:f>
              <c:numCache>
                <c:formatCode>General</c:formatCode>
                <c:ptCount val="9"/>
                <c:pt idx="0">
                  <c:v>0.05</c:v>
                </c:pt>
                <c:pt idx="1">
                  <c:v>6.68</c:v>
                </c:pt>
                <c:pt idx="2">
                  <c:v>5.97</c:v>
                </c:pt>
                <c:pt idx="3">
                  <c:v>1.07</c:v>
                </c:pt>
                <c:pt idx="4">
                  <c:v>10.79</c:v>
                </c:pt>
                <c:pt idx="5">
                  <c:v>21.37</c:v>
                </c:pt>
                <c:pt idx="6">
                  <c:v>19.579999999999998</c:v>
                </c:pt>
                <c:pt idx="7">
                  <c:v>19.84</c:v>
                </c:pt>
                <c:pt idx="8">
                  <c:v>20.059999999999999</c:v>
                </c:pt>
              </c:numCache>
            </c:numRef>
          </c:val>
        </c:ser>
        <c:marker val="1"/>
        <c:axId val="94102272"/>
        <c:axId val="94103808"/>
      </c:lineChart>
      <c:catAx>
        <c:axId val="94102272"/>
        <c:scaling>
          <c:orientation val="minMax"/>
        </c:scaling>
        <c:axPos val="b"/>
        <c:majorGridlines/>
        <c:majorTickMark val="cross"/>
        <c:tickLblPos val="low"/>
        <c:crossAx val="94103808"/>
        <c:crosses val="autoZero"/>
        <c:auto val="1"/>
        <c:lblAlgn val="ctr"/>
        <c:lblOffset val="100"/>
      </c:catAx>
      <c:valAx>
        <c:axId val="94103808"/>
        <c:scaling>
          <c:orientation val="minMax"/>
        </c:scaling>
        <c:axPos val="l"/>
        <c:majorGridlines/>
        <c:numFmt formatCode="0.00" sourceLinked="1"/>
        <c:tickLblPos val="nextTo"/>
        <c:crossAx val="94102272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'Master Sheet'!$AH$83</c:f>
              <c:strCache>
                <c:ptCount val="1"/>
                <c:pt idx="0">
                  <c:v>Wrist Cock</c:v>
                </c:pt>
              </c:strCache>
            </c:strRef>
          </c:tx>
          <c:marker>
            <c:symbol val="none"/>
          </c:marker>
          <c:cat>
            <c:strRef>
              <c:f>'Master Sheet'!$AG$84:$AG$93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Sheet'!$AH$84:$AH$93</c:f>
              <c:numCache>
                <c:formatCode>0.00</c:formatCode>
                <c:ptCount val="10"/>
                <c:pt idx="0">
                  <c:v>31.09</c:v>
                </c:pt>
                <c:pt idx="1">
                  <c:v>46.44</c:v>
                </c:pt>
                <c:pt idx="2">
                  <c:v>55.5</c:v>
                </c:pt>
                <c:pt idx="3">
                  <c:v>78.27</c:v>
                </c:pt>
                <c:pt idx="4">
                  <c:v>85.71</c:v>
                </c:pt>
                <c:pt idx="5">
                  <c:v>51.93</c:v>
                </c:pt>
                <c:pt idx="6">
                  <c:v>15.48</c:v>
                </c:pt>
                <c:pt idx="7">
                  <c:v>49.6</c:v>
                </c:pt>
                <c:pt idx="8">
                  <c:v>67</c:v>
                </c:pt>
                <c:pt idx="9">
                  <c:v>122.25</c:v>
                </c:pt>
              </c:numCache>
            </c:numRef>
          </c:val>
        </c:ser>
        <c:ser>
          <c:idx val="1"/>
          <c:order val="1"/>
          <c:tx>
            <c:strRef>
              <c:f>'Master Sheet'!$AI$83</c:f>
              <c:strCache>
                <c:ptCount val="1"/>
                <c:pt idx="0">
                  <c:v>Left Wrist Flex</c:v>
                </c:pt>
              </c:strCache>
            </c:strRef>
          </c:tx>
          <c:marker>
            <c:symbol val="none"/>
          </c:marker>
          <c:cat>
            <c:strRef>
              <c:f>'Master Sheet'!$AG$84:$AG$93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'Master Sheet'!$AI$84:$AI$93</c:f>
              <c:numCache>
                <c:formatCode>0.00</c:formatCode>
                <c:ptCount val="10"/>
                <c:pt idx="0">
                  <c:v>19.010000000000002</c:v>
                </c:pt>
                <c:pt idx="1">
                  <c:v>3.64</c:v>
                </c:pt>
                <c:pt idx="2">
                  <c:v>4.97</c:v>
                </c:pt>
                <c:pt idx="3">
                  <c:v>12.51</c:v>
                </c:pt>
                <c:pt idx="4">
                  <c:v>10.97</c:v>
                </c:pt>
                <c:pt idx="5">
                  <c:v>-11.59</c:v>
                </c:pt>
                <c:pt idx="6">
                  <c:v>4.1100000000000003</c:v>
                </c:pt>
                <c:pt idx="7">
                  <c:v>28.49</c:v>
                </c:pt>
                <c:pt idx="8">
                  <c:v>30.35</c:v>
                </c:pt>
                <c:pt idx="9">
                  <c:v>53.28</c:v>
                </c:pt>
              </c:numCache>
            </c:numRef>
          </c:val>
        </c:ser>
        <c:marker val="1"/>
        <c:axId val="94198784"/>
        <c:axId val="94208768"/>
      </c:lineChart>
      <c:catAx>
        <c:axId val="94198784"/>
        <c:scaling>
          <c:orientation val="minMax"/>
        </c:scaling>
        <c:axPos val="b"/>
        <c:majorGridlines/>
        <c:majorTickMark val="cross"/>
        <c:tickLblPos val="low"/>
        <c:crossAx val="94208768"/>
        <c:crosses val="autoZero"/>
        <c:auto val="1"/>
        <c:lblAlgn val="ctr"/>
        <c:lblOffset val="100"/>
      </c:catAx>
      <c:valAx>
        <c:axId val="94208768"/>
        <c:scaling>
          <c:orientation val="minMax"/>
        </c:scaling>
        <c:axPos val="l"/>
        <c:majorGridlines/>
        <c:numFmt formatCode="0.00" sourceLinked="1"/>
        <c:tickLblPos val="nextTo"/>
        <c:crossAx val="94198784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MM Wrist Cock</c:v>
          </c:tx>
          <c:marker>
            <c:symbol val="none"/>
          </c:marker>
          <c:cat>
            <c:strRef>
              <c:f>MM!$U$205:$U$214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MM!$V$205:$V$214</c:f>
              <c:numCache>
                <c:formatCode>0.00</c:formatCode>
                <c:ptCount val="10"/>
                <c:pt idx="0">
                  <c:v>37.69</c:v>
                </c:pt>
                <c:pt idx="1">
                  <c:v>38.74</c:v>
                </c:pt>
                <c:pt idx="2">
                  <c:v>83.72</c:v>
                </c:pt>
                <c:pt idx="3">
                  <c:v>99.17</c:v>
                </c:pt>
                <c:pt idx="4">
                  <c:v>99.25</c:v>
                </c:pt>
                <c:pt idx="5">
                  <c:v>74.38</c:v>
                </c:pt>
                <c:pt idx="6">
                  <c:v>21.29</c:v>
                </c:pt>
                <c:pt idx="7">
                  <c:v>47.77</c:v>
                </c:pt>
                <c:pt idx="8">
                  <c:v>57.5</c:v>
                </c:pt>
                <c:pt idx="9">
                  <c:v>120.41</c:v>
                </c:pt>
              </c:numCache>
            </c:numRef>
          </c:val>
        </c:ser>
        <c:ser>
          <c:idx val="1"/>
          <c:order val="1"/>
          <c:tx>
            <c:v>MM Left Wrist Flex</c:v>
          </c:tx>
          <c:marker>
            <c:symbol val="none"/>
          </c:marker>
          <c:cat>
            <c:strRef>
              <c:f>MM!$U$205:$U$214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MM!$W$205:$W$214</c:f>
              <c:numCache>
                <c:formatCode>0.00</c:formatCode>
                <c:ptCount val="10"/>
                <c:pt idx="0">
                  <c:v>25.61</c:v>
                </c:pt>
                <c:pt idx="1">
                  <c:v>-6.12</c:v>
                </c:pt>
                <c:pt idx="2">
                  <c:v>-8.2799999999999994</c:v>
                </c:pt>
                <c:pt idx="3">
                  <c:v>4.34</c:v>
                </c:pt>
                <c:pt idx="4">
                  <c:v>5.46</c:v>
                </c:pt>
                <c:pt idx="5">
                  <c:v>-11.03</c:v>
                </c:pt>
                <c:pt idx="6">
                  <c:v>-19.559999999999999</c:v>
                </c:pt>
                <c:pt idx="7">
                  <c:v>7.05</c:v>
                </c:pt>
                <c:pt idx="8">
                  <c:v>14.37</c:v>
                </c:pt>
                <c:pt idx="9">
                  <c:v>17.309999999999999</c:v>
                </c:pt>
              </c:numCache>
            </c:numRef>
          </c:val>
        </c:ser>
        <c:ser>
          <c:idx val="2"/>
          <c:order val="2"/>
          <c:tx>
            <c:v>MB Wrist Cock</c:v>
          </c:tx>
          <c:marker>
            <c:symbol val="none"/>
          </c:marker>
          <c:cat>
            <c:strRef>
              <c:f>MM!$U$205:$U$214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MM!$V$176:$V$185</c:f>
              <c:numCache>
                <c:formatCode>0.00</c:formatCode>
                <c:ptCount val="10"/>
                <c:pt idx="0">
                  <c:v>31.09</c:v>
                </c:pt>
                <c:pt idx="1">
                  <c:v>46.44</c:v>
                </c:pt>
                <c:pt idx="2">
                  <c:v>55.5</c:v>
                </c:pt>
                <c:pt idx="3">
                  <c:v>78.27</c:v>
                </c:pt>
                <c:pt idx="4">
                  <c:v>85.71</c:v>
                </c:pt>
                <c:pt idx="5">
                  <c:v>51.93</c:v>
                </c:pt>
                <c:pt idx="6">
                  <c:v>15.48</c:v>
                </c:pt>
                <c:pt idx="7">
                  <c:v>49.6</c:v>
                </c:pt>
                <c:pt idx="8">
                  <c:v>67</c:v>
                </c:pt>
                <c:pt idx="9">
                  <c:v>122.25</c:v>
                </c:pt>
              </c:numCache>
            </c:numRef>
          </c:val>
        </c:ser>
        <c:ser>
          <c:idx val="3"/>
          <c:order val="3"/>
          <c:tx>
            <c:v>MB Left Wrist Flex</c:v>
          </c:tx>
          <c:marker>
            <c:symbol val="none"/>
          </c:marker>
          <c:cat>
            <c:strRef>
              <c:f>MM!$U$205:$U$214</c:f>
              <c:strCache>
                <c:ptCount val="10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</c:strCache>
            </c:strRef>
          </c:cat>
          <c:val>
            <c:numRef>
              <c:f>MM!$W$176:$W$185</c:f>
              <c:numCache>
                <c:formatCode>0.00</c:formatCode>
                <c:ptCount val="10"/>
                <c:pt idx="0">
                  <c:v>19.010000000000002</c:v>
                </c:pt>
                <c:pt idx="1">
                  <c:v>3.64</c:v>
                </c:pt>
                <c:pt idx="2">
                  <c:v>4.97</c:v>
                </c:pt>
                <c:pt idx="3">
                  <c:v>12.51</c:v>
                </c:pt>
                <c:pt idx="4">
                  <c:v>10.97</c:v>
                </c:pt>
                <c:pt idx="5">
                  <c:v>-11.59</c:v>
                </c:pt>
                <c:pt idx="6">
                  <c:v>4.1100000000000003</c:v>
                </c:pt>
                <c:pt idx="7">
                  <c:v>28.49</c:v>
                </c:pt>
                <c:pt idx="8">
                  <c:v>30.35</c:v>
                </c:pt>
                <c:pt idx="9">
                  <c:v>53.28</c:v>
                </c:pt>
              </c:numCache>
            </c:numRef>
          </c:val>
        </c:ser>
        <c:marker val="1"/>
        <c:axId val="94265344"/>
        <c:axId val="94266880"/>
      </c:lineChart>
      <c:catAx>
        <c:axId val="94265344"/>
        <c:scaling>
          <c:orientation val="minMax"/>
        </c:scaling>
        <c:axPos val="b"/>
        <c:majorGridlines/>
        <c:majorTickMark val="cross"/>
        <c:tickLblPos val="low"/>
        <c:crossAx val="94266880"/>
        <c:crosses val="autoZero"/>
        <c:auto val="1"/>
        <c:lblAlgn val="ctr"/>
        <c:lblOffset val="100"/>
      </c:catAx>
      <c:valAx>
        <c:axId val="94266880"/>
        <c:scaling>
          <c:orientation val="minMax"/>
        </c:scaling>
        <c:axPos val="l"/>
        <c:majorGridlines/>
        <c:numFmt formatCode="0.00" sourceLinked="1"/>
        <c:tickLblPos val="nextTo"/>
        <c:crossAx val="9426534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6.8538167587389648E-2"/>
          <c:y val="2.5143704934783326E-2"/>
          <c:w val="0.70999133548776394"/>
          <c:h val="0.90129737893968187"/>
        </c:manualLayout>
      </c:layout>
      <c:lineChart>
        <c:grouping val="standard"/>
        <c:ser>
          <c:idx val="0"/>
          <c:order val="0"/>
          <c:marker>
            <c:symbol val="none"/>
          </c:marker>
          <c:trendline>
            <c:trendlineType val="poly"/>
            <c:order val="5"/>
          </c:trendline>
          <c:val>
            <c:numRef>
              <c:f>'Research Tab'!$B$2:$B$89</c:f>
              <c:numCache>
                <c:formatCode>0.0000</c:formatCode>
                <c:ptCount val="88"/>
                <c:pt idx="0">
                  <c:v>0.20000000000000018</c:v>
                </c:pt>
                <c:pt idx="1">
                  <c:v>0.1399999999999999</c:v>
                </c:pt>
                <c:pt idx="2">
                  <c:v>2.0000000000000018E-2</c:v>
                </c:pt>
                <c:pt idx="3">
                  <c:v>4.0000000000000036E-2</c:v>
                </c:pt>
                <c:pt idx="4">
                  <c:v>-4.0000000000000036E-2</c:v>
                </c:pt>
                <c:pt idx="5">
                  <c:v>-5.0000000000000044E-2</c:v>
                </c:pt>
                <c:pt idx="6">
                  <c:v>-0.33000000000000007</c:v>
                </c:pt>
                <c:pt idx="7">
                  <c:v>0</c:v>
                </c:pt>
                <c:pt idx="8">
                  <c:v>-0.54</c:v>
                </c:pt>
                <c:pt idx="9">
                  <c:v>-0.16999999999999993</c:v>
                </c:pt>
                <c:pt idx="10">
                  <c:v>-0.23999999999999977</c:v>
                </c:pt>
                <c:pt idx="11">
                  <c:v>-0.32000000000000028</c:v>
                </c:pt>
                <c:pt idx="12">
                  <c:v>-0.39999999999999991</c:v>
                </c:pt>
                <c:pt idx="13">
                  <c:v>-0.31999999999999984</c:v>
                </c:pt>
                <c:pt idx="14">
                  <c:v>-0.37999999999999989</c:v>
                </c:pt>
                <c:pt idx="15">
                  <c:v>-0.41000000000000014</c:v>
                </c:pt>
                <c:pt idx="16">
                  <c:v>-0.45999999999999996</c:v>
                </c:pt>
                <c:pt idx="17">
                  <c:v>-0.20000000000000018</c:v>
                </c:pt>
                <c:pt idx="18">
                  <c:v>-0.59999999999999964</c:v>
                </c:pt>
                <c:pt idx="19">
                  <c:v>-0.77000000000000046</c:v>
                </c:pt>
                <c:pt idx="20">
                  <c:v>-0.33999999999999986</c:v>
                </c:pt>
                <c:pt idx="21">
                  <c:v>-0.33999999999999986</c:v>
                </c:pt>
                <c:pt idx="22">
                  <c:v>-0.49000000000000021</c:v>
                </c:pt>
                <c:pt idx="23">
                  <c:v>-0.78999999999999915</c:v>
                </c:pt>
                <c:pt idx="24">
                  <c:v>-0.89000000000000057</c:v>
                </c:pt>
                <c:pt idx="25">
                  <c:v>2.9999999999999361E-2</c:v>
                </c:pt>
                <c:pt idx="26">
                  <c:v>-0.6899999999999995</c:v>
                </c:pt>
                <c:pt idx="27">
                  <c:v>-0.66000000000000014</c:v>
                </c:pt>
                <c:pt idx="28">
                  <c:v>-0.75</c:v>
                </c:pt>
                <c:pt idx="29">
                  <c:v>-0.66999999999999993</c:v>
                </c:pt>
                <c:pt idx="30">
                  <c:v>-0.64000000000000057</c:v>
                </c:pt>
                <c:pt idx="31">
                  <c:v>-0.59999999999999964</c:v>
                </c:pt>
                <c:pt idx="32">
                  <c:v>-1.0600000000000005</c:v>
                </c:pt>
                <c:pt idx="33">
                  <c:v>-0.53999999999999915</c:v>
                </c:pt>
                <c:pt idx="34">
                  <c:v>-0.94999999999999929</c:v>
                </c:pt>
                <c:pt idx="35">
                  <c:v>-1.0399999999999991</c:v>
                </c:pt>
                <c:pt idx="36">
                  <c:v>-0.53000000000000114</c:v>
                </c:pt>
                <c:pt idx="37">
                  <c:v>-0.96000000000000085</c:v>
                </c:pt>
                <c:pt idx="38">
                  <c:v>-1.1400000000000006</c:v>
                </c:pt>
                <c:pt idx="39">
                  <c:v>-0.91000000000000014</c:v>
                </c:pt>
                <c:pt idx="40">
                  <c:v>-1.0399999999999991</c:v>
                </c:pt>
                <c:pt idx="41">
                  <c:v>-1.129999999999999</c:v>
                </c:pt>
                <c:pt idx="42">
                  <c:v>-1.1099999999999994</c:v>
                </c:pt>
                <c:pt idx="43">
                  <c:v>-1.2200000000000024</c:v>
                </c:pt>
                <c:pt idx="44">
                  <c:v>-1.1499999999999986</c:v>
                </c:pt>
                <c:pt idx="45">
                  <c:v>-1.2300000000000004</c:v>
                </c:pt>
                <c:pt idx="46">
                  <c:v>-1.3900000000000006</c:v>
                </c:pt>
                <c:pt idx="47">
                  <c:v>-1.3399999999999999</c:v>
                </c:pt>
                <c:pt idx="48">
                  <c:v>-1.4100000000000001</c:v>
                </c:pt>
                <c:pt idx="49">
                  <c:v>-1.4200000000000017</c:v>
                </c:pt>
                <c:pt idx="50">
                  <c:v>-1.3699999999999974</c:v>
                </c:pt>
                <c:pt idx="51">
                  <c:v>-1.6899999999999977</c:v>
                </c:pt>
                <c:pt idx="52">
                  <c:v>-1.5200000000000031</c:v>
                </c:pt>
                <c:pt idx="53">
                  <c:v>-1.5600000000000023</c:v>
                </c:pt>
                <c:pt idx="54">
                  <c:v>-1.7199999999999989</c:v>
                </c:pt>
                <c:pt idx="55">
                  <c:v>-1.8399999999999963</c:v>
                </c:pt>
                <c:pt idx="56">
                  <c:v>-1.3900000000000006</c:v>
                </c:pt>
                <c:pt idx="57">
                  <c:v>-2.1799999999999997</c:v>
                </c:pt>
                <c:pt idx="58">
                  <c:v>-1.7700000000000031</c:v>
                </c:pt>
                <c:pt idx="59">
                  <c:v>-1.75</c:v>
                </c:pt>
                <c:pt idx="60">
                  <c:v>-1.759999999999998</c:v>
                </c:pt>
                <c:pt idx="61">
                  <c:v>-1.8699999999999974</c:v>
                </c:pt>
                <c:pt idx="62">
                  <c:v>-2.230000000000004</c:v>
                </c:pt>
                <c:pt idx="63">
                  <c:v>-2.0700000000000003</c:v>
                </c:pt>
                <c:pt idx="64">
                  <c:v>-1.8100000000000023</c:v>
                </c:pt>
                <c:pt idx="65">
                  <c:v>-1.7199999999999989</c:v>
                </c:pt>
                <c:pt idx="66">
                  <c:v>-2.0399999999999991</c:v>
                </c:pt>
                <c:pt idx="67">
                  <c:v>-2.0399999999999991</c:v>
                </c:pt>
                <c:pt idx="68">
                  <c:v>-1.5</c:v>
                </c:pt>
                <c:pt idx="69">
                  <c:v>-2.4500000000000028</c:v>
                </c:pt>
                <c:pt idx="70">
                  <c:v>-1.9699999999999989</c:v>
                </c:pt>
                <c:pt idx="71">
                  <c:v>-1.4599999999999937</c:v>
                </c:pt>
                <c:pt idx="72">
                  <c:v>-2.0700000000000074</c:v>
                </c:pt>
                <c:pt idx="73">
                  <c:v>-1.4799999999999898</c:v>
                </c:pt>
                <c:pt idx="74">
                  <c:v>-1.210000000000008</c:v>
                </c:pt>
                <c:pt idx="75">
                  <c:v>-1.730000000000004</c:v>
                </c:pt>
                <c:pt idx="76">
                  <c:v>-1.9599999999999937</c:v>
                </c:pt>
                <c:pt idx="77">
                  <c:v>-0.70000000000000284</c:v>
                </c:pt>
                <c:pt idx="78">
                  <c:v>-1.0999999999999943</c:v>
                </c:pt>
                <c:pt idx="79">
                  <c:v>-1.8800000000000097</c:v>
                </c:pt>
                <c:pt idx="80">
                  <c:v>-1.1799999999999926</c:v>
                </c:pt>
                <c:pt idx="81">
                  <c:v>-0.96999999999999886</c:v>
                </c:pt>
                <c:pt idx="82">
                  <c:v>-0.79000000000000625</c:v>
                </c:pt>
                <c:pt idx="83">
                  <c:v>-0.70999999999999375</c:v>
                </c:pt>
                <c:pt idx="84">
                  <c:v>-0.31000000000000227</c:v>
                </c:pt>
                <c:pt idx="85">
                  <c:v>-1</c:v>
                </c:pt>
                <c:pt idx="86">
                  <c:v>-0.70999999999999375</c:v>
                </c:pt>
                <c:pt idx="87">
                  <c:v>-7.000000000000739E-2</c:v>
                </c:pt>
              </c:numCache>
            </c:numRef>
          </c:val>
        </c:ser>
        <c:marker val="1"/>
        <c:axId val="94587520"/>
        <c:axId val="94617984"/>
      </c:lineChart>
      <c:catAx>
        <c:axId val="94587520"/>
        <c:scaling>
          <c:orientation val="minMax"/>
        </c:scaling>
        <c:axPos val="b"/>
        <c:tickLblPos val="low"/>
        <c:crossAx val="94617984"/>
        <c:crosses val="autoZero"/>
        <c:auto val="1"/>
        <c:lblAlgn val="ctr"/>
        <c:lblOffset val="100"/>
      </c:catAx>
      <c:valAx>
        <c:axId val="94617984"/>
        <c:scaling>
          <c:orientation val="minMax"/>
        </c:scaling>
        <c:axPos val="l"/>
        <c:majorGridlines/>
        <c:numFmt formatCode="0.0000" sourceLinked="1"/>
        <c:tickLblPos val="nextTo"/>
        <c:crossAx val="94587520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4.xml"/><Relationship Id="rId13" Type="http://schemas.openxmlformats.org/officeDocument/2006/relationships/chart" Target="../charts/chart39.xml"/><Relationship Id="rId3" Type="http://schemas.openxmlformats.org/officeDocument/2006/relationships/chart" Target="../charts/chart29.xml"/><Relationship Id="rId7" Type="http://schemas.openxmlformats.org/officeDocument/2006/relationships/chart" Target="../charts/chart33.xml"/><Relationship Id="rId12" Type="http://schemas.openxmlformats.org/officeDocument/2006/relationships/chart" Target="../charts/chart38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chart" Target="../charts/chart32.xml"/><Relationship Id="rId11" Type="http://schemas.openxmlformats.org/officeDocument/2006/relationships/chart" Target="../charts/chart37.xml"/><Relationship Id="rId5" Type="http://schemas.openxmlformats.org/officeDocument/2006/relationships/chart" Target="../charts/chart31.xml"/><Relationship Id="rId10" Type="http://schemas.openxmlformats.org/officeDocument/2006/relationships/chart" Target="../charts/chart36.xml"/><Relationship Id="rId4" Type="http://schemas.openxmlformats.org/officeDocument/2006/relationships/chart" Target="../charts/chart30.xml"/><Relationship Id="rId9" Type="http://schemas.openxmlformats.org/officeDocument/2006/relationships/chart" Target="../charts/chart35.xml"/><Relationship Id="rId14" Type="http://schemas.openxmlformats.org/officeDocument/2006/relationships/chart" Target="../charts/chart4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238125</xdr:colOff>
      <xdr:row>4</xdr:row>
      <xdr:rowOff>128587</xdr:rowOff>
    </xdr:from>
    <xdr:to>
      <xdr:col>30</xdr:col>
      <xdr:colOff>542925</xdr:colOff>
      <xdr:row>19</xdr:row>
      <xdr:rowOff>14287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238125</xdr:colOff>
      <xdr:row>19</xdr:row>
      <xdr:rowOff>14287</xdr:rowOff>
    </xdr:from>
    <xdr:to>
      <xdr:col>30</xdr:col>
      <xdr:colOff>542925</xdr:colOff>
      <xdr:row>33</xdr:row>
      <xdr:rowOff>90487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238125</xdr:colOff>
      <xdr:row>33</xdr:row>
      <xdr:rowOff>80962</xdr:rowOff>
    </xdr:from>
    <xdr:to>
      <xdr:col>30</xdr:col>
      <xdr:colOff>542925</xdr:colOff>
      <xdr:row>47</xdr:row>
      <xdr:rowOff>157162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238125</xdr:colOff>
      <xdr:row>47</xdr:row>
      <xdr:rowOff>166687</xdr:rowOff>
    </xdr:from>
    <xdr:to>
      <xdr:col>30</xdr:col>
      <xdr:colOff>542925</xdr:colOff>
      <xdr:row>62</xdr:row>
      <xdr:rowOff>52387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37</xdr:col>
      <xdr:colOff>552450</xdr:colOff>
      <xdr:row>4</xdr:row>
      <xdr:rowOff>7937</xdr:rowOff>
    </xdr:from>
    <xdr:to>
      <xdr:col>45</xdr:col>
      <xdr:colOff>254000</xdr:colOff>
      <xdr:row>18</xdr:row>
      <xdr:rowOff>84137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37</xdr:col>
      <xdr:colOff>561975</xdr:colOff>
      <xdr:row>18</xdr:row>
      <xdr:rowOff>112712</xdr:rowOff>
    </xdr:from>
    <xdr:to>
      <xdr:col>45</xdr:col>
      <xdr:colOff>82550</xdr:colOff>
      <xdr:row>32</xdr:row>
      <xdr:rowOff>188912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37</xdr:col>
      <xdr:colOff>555624</xdr:colOff>
      <xdr:row>33</xdr:row>
      <xdr:rowOff>49609</xdr:rowOff>
    </xdr:from>
    <xdr:to>
      <xdr:col>45</xdr:col>
      <xdr:colOff>83343</xdr:colOff>
      <xdr:row>47</xdr:row>
      <xdr:rowOff>128984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37</xdr:col>
      <xdr:colOff>575470</xdr:colOff>
      <xdr:row>139</xdr:row>
      <xdr:rowOff>172244</xdr:rowOff>
    </xdr:from>
    <xdr:to>
      <xdr:col>45</xdr:col>
      <xdr:colOff>79375</xdr:colOff>
      <xdr:row>154</xdr:row>
      <xdr:rowOff>80962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575470</xdr:colOff>
      <xdr:row>154</xdr:row>
      <xdr:rowOff>121444</xdr:rowOff>
    </xdr:from>
    <xdr:to>
      <xdr:col>45</xdr:col>
      <xdr:colOff>89297</xdr:colOff>
      <xdr:row>169</xdr:row>
      <xdr:rowOff>32147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565547</xdr:colOff>
      <xdr:row>48</xdr:row>
      <xdr:rowOff>59531</xdr:rowOff>
    </xdr:from>
    <xdr:to>
      <xdr:col>45</xdr:col>
      <xdr:colOff>89297</xdr:colOff>
      <xdr:row>62</xdr:row>
      <xdr:rowOff>158750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37</xdr:col>
      <xdr:colOff>569383</xdr:colOff>
      <xdr:row>63</xdr:row>
      <xdr:rowOff>69850</xdr:rowOff>
    </xdr:from>
    <xdr:to>
      <xdr:col>45</xdr:col>
      <xdr:colOff>114300</xdr:colOff>
      <xdr:row>77</xdr:row>
      <xdr:rowOff>143933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37</xdr:col>
      <xdr:colOff>557893</xdr:colOff>
      <xdr:row>170</xdr:row>
      <xdr:rowOff>13607</xdr:rowOff>
    </xdr:from>
    <xdr:to>
      <xdr:col>45</xdr:col>
      <xdr:colOff>95250</xdr:colOff>
      <xdr:row>184</xdr:row>
      <xdr:rowOff>95250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37</xdr:col>
      <xdr:colOff>573943</xdr:colOff>
      <xdr:row>185</xdr:row>
      <xdr:rowOff>146539</xdr:rowOff>
    </xdr:from>
    <xdr:to>
      <xdr:col>45</xdr:col>
      <xdr:colOff>104775</xdr:colOff>
      <xdr:row>199</xdr:row>
      <xdr:rowOff>158750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45</xdr:col>
      <xdr:colOff>523873</xdr:colOff>
      <xdr:row>179</xdr:row>
      <xdr:rowOff>61912</xdr:rowOff>
    </xdr:from>
    <xdr:to>
      <xdr:col>53</xdr:col>
      <xdr:colOff>38099</xdr:colOff>
      <xdr:row>193</xdr:row>
      <xdr:rowOff>138112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37</xdr:col>
      <xdr:colOff>585107</xdr:colOff>
      <xdr:row>200</xdr:row>
      <xdr:rowOff>95249</xdr:rowOff>
    </xdr:from>
    <xdr:to>
      <xdr:col>45</xdr:col>
      <xdr:colOff>122464</xdr:colOff>
      <xdr:row>214</xdr:row>
      <xdr:rowOff>176892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585390</xdr:colOff>
      <xdr:row>217</xdr:row>
      <xdr:rowOff>59530</xdr:rowOff>
    </xdr:from>
    <xdr:to>
      <xdr:col>45</xdr:col>
      <xdr:colOff>119062</xdr:colOff>
      <xdr:row>231</xdr:row>
      <xdr:rowOff>158749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37</xdr:col>
      <xdr:colOff>596990</xdr:colOff>
      <xdr:row>79</xdr:row>
      <xdr:rowOff>114032</xdr:rowOff>
    </xdr:from>
    <xdr:to>
      <xdr:col>45</xdr:col>
      <xdr:colOff>134155</xdr:colOff>
      <xdr:row>94</xdr:row>
      <xdr:rowOff>40246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37</xdr:col>
      <xdr:colOff>521179</xdr:colOff>
      <xdr:row>108</xdr:row>
      <xdr:rowOff>80873</xdr:rowOff>
    </xdr:from>
    <xdr:to>
      <xdr:col>45</xdr:col>
      <xdr:colOff>206675</xdr:colOff>
      <xdr:row>122</xdr:row>
      <xdr:rowOff>179717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37</xdr:col>
      <xdr:colOff>512193</xdr:colOff>
      <xdr:row>124</xdr:row>
      <xdr:rowOff>89859</xdr:rowOff>
    </xdr:from>
    <xdr:to>
      <xdr:col>45</xdr:col>
      <xdr:colOff>197689</xdr:colOff>
      <xdr:row>139</xdr:row>
      <xdr:rowOff>0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37</xdr:col>
      <xdr:colOff>592666</xdr:colOff>
      <xdr:row>93</xdr:row>
      <xdr:rowOff>63501</xdr:rowOff>
    </xdr:from>
    <xdr:to>
      <xdr:col>45</xdr:col>
      <xdr:colOff>169332</xdr:colOff>
      <xdr:row>107</xdr:row>
      <xdr:rowOff>137584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45</xdr:col>
      <xdr:colOff>200024</xdr:colOff>
      <xdr:row>33</xdr:row>
      <xdr:rowOff>66675</xdr:rowOff>
    </xdr:from>
    <xdr:to>
      <xdr:col>49</xdr:col>
      <xdr:colOff>542925</xdr:colOff>
      <xdr:row>47</xdr:row>
      <xdr:rowOff>142875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50</xdr:col>
      <xdr:colOff>161925</xdr:colOff>
      <xdr:row>33</xdr:row>
      <xdr:rowOff>57150</xdr:rowOff>
    </xdr:from>
    <xdr:to>
      <xdr:col>56</xdr:col>
      <xdr:colOff>466725</xdr:colOff>
      <xdr:row>47</xdr:row>
      <xdr:rowOff>133350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oneCellAnchor>
    <xdr:from>
      <xdr:col>46</xdr:col>
      <xdr:colOff>569979</xdr:colOff>
      <xdr:row>31</xdr:row>
      <xdr:rowOff>76739</xdr:rowOff>
    </xdr:from>
    <xdr:ext cx="5708549" cy="342786"/>
    <xdr:sp macro="" textlink="">
      <xdr:nvSpPr>
        <xdr:cNvPr id="34" name="Rectangle 33"/>
        <xdr:cNvSpPr/>
      </xdr:nvSpPr>
      <xdr:spPr>
        <a:xfrm>
          <a:off x="35164779" y="5982239"/>
          <a:ext cx="570854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600" b="1" cap="none" spc="300" baseline="0">
              <a:ln w="11430" cmpd="sng">
                <a:noFill/>
                <a:prstDash val="solid"/>
                <a:miter lim="800000"/>
              </a:ln>
              <a:solidFill>
                <a:sysClr val="windowText" lastClr="000000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Dorsi-Flexion As A Factor of Radial Deviation</a:t>
          </a:r>
          <a:endParaRPr lang="en-US" sz="1600" b="1" cap="none" spc="300">
            <a:ln w="11430" cmpd="sng">
              <a:noFill/>
              <a:prstDash val="solid"/>
              <a:miter lim="800000"/>
            </a:ln>
            <a:solidFill>
              <a:sysClr val="windowText" lastClr="000000"/>
            </a:soli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twoCellAnchor>
    <xdr:from>
      <xdr:col>51</xdr:col>
      <xdr:colOff>105401</xdr:colOff>
      <xdr:row>38</xdr:row>
      <xdr:rowOff>19049</xdr:rowOff>
    </xdr:from>
    <xdr:to>
      <xdr:col>53</xdr:col>
      <xdr:colOff>9527</xdr:colOff>
      <xdr:row>40</xdr:row>
      <xdr:rowOff>50747</xdr:rowOff>
    </xdr:to>
    <xdr:cxnSp macro="">
      <xdr:nvCxnSpPr>
        <xdr:cNvPr id="38" name="Straight Connector 37"/>
        <xdr:cNvCxnSpPr/>
      </xdr:nvCxnSpPr>
      <xdr:spPr>
        <a:xfrm rot="10800000" flipV="1">
          <a:off x="37748669" y="7287717"/>
          <a:ext cx="1122077" cy="414260"/>
        </a:xfrm>
        <a:prstGeom prst="line">
          <a:avLst/>
        </a:prstGeom>
        <a:ln w="28575">
          <a:prstDash val="sysDash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254000</xdr:colOff>
      <xdr:row>64</xdr:row>
      <xdr:rowOff>158750</xdr:rowOff>
    </xdr:from>
    <xdr:to>
      <xdr:col>31</xdr:col>
      <xdr:colOff>161925</xdr:colOff>
      <xdr:row>89</xdr:row>
      <xdr:rowOff>130175</xdr:rowOff>
    </xdr:to>
    <xdr:graphicFrame macro="">
      <xdr:nvGraphicFramePr>
        <xdr:cNvPr id="41" name="Chart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0.14934</cdr:x>
      <cdr:y>0.50475</cdr:y>
    </cdr:from>
    <cdr:to>
      <cdr:x>0.22338</cdr:x>
      <cdr:y>0.56747</cdr:y>
    </cdr:to>
    <cdr:sp macro="" textlink="">
      <cdr:nvSpPr>
        <cdr:cNvPr id="3" name="Straight Arrow Connector 2"/>
        <cdr:cNvSpPr/>
      </cdr:nvSpPr>
      <cdr:spPr>
        <a:xfrm xmlns:a="http://schemas.openxmlformats.org/drawingml/2006/main" rot="10800000">
          <a:off x="591189" y="1390153"/>
          <a:ext cx="293075" cy="17272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0.15293</cdr:x>
      <cdr:y>0.56889</cdr:y>
    </cdr:from>
    <cdr:to>
      <cdr:x>0.22338</cdr:x>
      <cdr:y>0.6911</cdr:y>
    </cdr:to>
    <cdr:sp macro="" textlink="">
      <cdr:nvSpPr>
        <cdr:cNvPr id="5" name="Straight Arrow Connector 4"/>
        <cdr:cNvSpPr/>
      </cdr:nvSpPr>
      <cdr:spPr>
        <a:xfrm xmlns:a="http://schemas.openxmlformats.org/drawingml/2006/main" rot="10800000" flipV="1">
          <a:off x="605398" y="1566785"/>
          <a:ext cx="278866" cy="33659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0.48777</cdr:x>
      <cdr:y>0.65631</cdr:y>
    </cdr:from>
    <cdr:to>
      <cdr:x>0.98798</cdr:x>
      <cdr:y>0.97917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932745" y="1800380"/>
          <a:ext cx="1982030" cy="88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P1 =17.47*</a:t>
          </a:r>
        </a:p>
        <a:p xmlns:a="http://schemas.openxmlformats.org/drawingml/2006/main">
          <a:r>
            <a:rPr lang="en-US" sz="1100"/>
            <a:t>P7= 18.21*</a:t>
          </a:r>
        </a:p>
        <a:p xmlns:a="http://schemas.openxmlformats.org/drawingml/2006/main">
          <a:r>
            <a:rPr lang="en-US" sz="1100" baseline="0"/>
            <a:t>Flattened Left Wrist By 8.42* </a:t>
          </a:r>
        </a:p>
        <a:p xmlns:a="http://schemas.openxmlformats.org/drawingml/2006/main">
          <a:r>
            <a:rPr lang="en-US" sz="1100" baseline="0"/>
            <a:t>Recocked Left Wrist By 7.51*</a:t>
          </a:r>
          <a:endParaRPr lang="en-US" sz="1100"/>
        </a:p>
      </cdr:txBody>
    </cdr:sp>
  </cdr:relSizeAnchor>
  <cdr:relSizeAnchor xmlns:cdr="http://schemas.openxmlformats.org/drawingml/2006/chartDrawing">
    <cdr:from>
      <cdr:x>0.20723</cdr:x>
      <cdr:y>0.50822</cdr:y>
    </cdr:from>
    <cdr:to>
      <cdr:x>0.43799</cdr:x>
      <cdr:y>0.84155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820332" y="1399703"/>
          <a:ext cx="913535" cy="9180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18.21*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0.04276</cdr:x>
      <cdr:y>0.0279</cdr:y>
    </cdr:from>
    <cdr:to>
      <cdr:x>0.80123</cdr:x>
      <cdr:y>0.13413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06605" y="133145"/>
          <a:ext cx="7212883" cy="506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2000"/>
            <a:t>P5-P7 Rate of Hip and Shoulder</a:t>
          </a:r>
          <a:r>
            <a:rPr lang="en-US" sz="2000" baseline="0"/>
            <a:t> Rotation</a:t>
          </a:r>
        </a:p>
        <a:p xmlns:a="http://schemas.openxmlformats.org/drawingml/2006/main">
          <a:pPr algn="ctr"/>
          <a:endParaRPr lang="en-US" sz="20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290512</xdr:colOff>
      <xdr:row>25</xdr:row>
      <xdr:rowOff>35719</xdr:rowOff>
    </xdr:from>
    <xdr:to>
      <xdr:col>29</xdr:col>
      <xdr:colOff>71437</xdr:colOff>
      <xdr:row>50</xdr:row>
      <xdr:rowOff>7144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301625</xdr:colOff>
      <xdr:row>3</xdr:row>
      <xdr:rowOff>75406</xdr:rowOff>
    </xdr:from>
    <xdr:to>
      <xdr:col>29</xdr:col>
      <xdr:colOff>87313</xdr:colOff>
      <xdr:row>24</xdr:row>
      <xdr:rowOff>161131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297656</xdr:colOff>
      <xdr:row>50</xdr:row>
      <xdr:rowOff>47625</xdr:rowOff>
    </xdr:from>
    <xdr:to>
      <xdr:col>29</xdr:col>
      <xdr:colOff>119062</xdr:colOff>
      <xdr:row>77</xdr:row>
      <xdr:rowOff>59530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0.60492</cdr:x>
      <cdr:y>0.06492</cdr:y>
    </cdr:from>
    <cdr:to>
      <cdr:x>0.60893</cdr:x>
      <cdr:y>0.91712</cdr:y>
    </cdr:to>
    <cdr:sp macro="" textlink="">
      <cdr:nvSpPr>
        <cdr:cNvPr id="2" name="Straight Connector 1"/>
        <cdr:cNvSpPr/>
      </cdr:nvSpPr>
      <cdr:spPr>
        <a:xfrm xmlns:a="http://schemas.openxmlformats.org/drawingml/2006/main" rot="16200000" flipH="1">
          <a:off x="3594121" y="2540585"/>
          <a:ext cx="4442656" cy="383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FF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0.39451</cdr:x>
      <cdr:y>0.76443</cdr:y>
    </cdr:from>
    <cdr:to>
      <cdr:x>0.58552</cdr:x>
      <cdr:y>0.82448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762375" y="3940965"/>
          <a:ext cx="1821657" cy="309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/>
            <a:t>Point of Neg Acceleration</a:t>
          </a:r>
        </a:p>
      </cdr:txBody>
    </cdr:sp>
  </cdr:relSizeAnchor>
  <cdr:relSizeAnchor xmlns:cdr="http://schemas.openxmlformats.org/drawingml/2006/chartDrawing">
    <cdr:from>
      <cdr:x>0.54159</cdr:x>
      <cdr:y>0.63793</cdr:y>
    </cdr:from>
    <cdr:to>
      <cdr:x>0.60651</cdr:x>
      <cdr:y>0.75571</cdr:y>
    </cdr:to>
    <cdr:sp macro="" textlink="">
      <cdr:nvSpPr>
        <cdr:cNvPr id="4" name="Straight Arrow Connector 3"/>
        <cdr:cNvSpPr/>
      </cdr:nvSpPr>
      <cdr:spPr>
        <a:xfrm xmlns:a="http://schemas.openxmlformats.org/drawingml/2006/main" flipV="1">
          <a:off x="5189457" y="3325633"/>
          <a:ext cx="622043" cy="614026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ysClr val="windowText" lastClr="000000"/>
          </a:solidFill>
          <a:prstDash val="solid"/>
          <a:tailEnd type="arrow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552450</xdr:colOff>
      <xdr:row>4</xdr:row>
      <xdr:rowOff>7937</xdr:rowOff>
    </xdr:from>
    <xdr:to>
      <xdr:col>33</xdr:col>
      <xdr:colOff>254000</xdr:colOff>
      <xdr:row>18</xdr:row>
      <xdr:rowOff>84137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561975</xdr:colOff>
      <xdr:row>18</xdr:row>
      <xdr:rowOff>112712</xdr:rowOff>
    </xdr:from>
    <xdr:to>
      <xdr:col>33</xdr:col>
      <xdr:colOff>82550</xdr:colOff>
      <xdr:row>32</xdr:row>
      <xdr:rowOff>188912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555624</xdr:colOff>
      <xdr:row>33</xdr:row>
      <xdr:rowOff>49609</xdr:rowOff>
    </xdr:from>
    <xdr:to>
      <xdr:col>33</xdr:col>
      <xdr:colOff>83343</xdr:colOff>
      <xdr:row>47</xdr:row>
      <xdr:rowOff>128984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575470</xdr:colOff>
      <xdr:row>48</xdr:row>
      <xdr:rowOff>19844</xdr:rowOff>
    </xdr:from>
    <xdr:to>
      <xdr:col>33</xdr:col>
      <xdr:colOff>79375</xdr:colOff>
      <xdr:row>62</xdr:row>
      <xdr:rowOff>119062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575470</xdr:colOff>
      <xdr:row>62</xdr:row>
      <xdr:rowOff>178594</xdr:rowOff>
    </xdr:from>
    <xdr:to>
      <xdr:col>33</xdr:col>
      <xdr:colOff>89297</xdr:colOff>
      <xdr:row>77</xdr:row>
      <xdr:rowOff>89297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565547</xdr:colOff>
      <xdr:row>78</xdr:row>
      <xdr:rowOff>59531</xdr:rowOff>
    </xdr:from>
    <xdr:to>
      <xdr:col>33</xdr:col>
      <xdr:colOff>89297</xdr:colOff>
      <xdr:row>92</xdr:row>
      <xdr:rowOff>158750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550333</xdr:colOff>
      <xdr:row>94</xdr:row>
      <xdr:rowOff>31750</xdr:rowOff>
    </xdr:from>
    <xdr:to>
      <xdr:col>33</xdr:col>
      <xdr:colOff>95250</xdr:colOff>
      <xdr:row>108</xdr:row>
      <xdr:rowOff>105833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557893</xdr:colOff>
      <xdr:row>109</xdr:row>
      <xdr:rowOff>13607</xdr:rowOff>
    </xdr:from>
    <xdr:to>
      <xdr:col>33</xdr:col>
      <xdr:colOff>95250</xdr:colOff>
      <xdr:row>123</xdr:row>
      <xdr:rowOff>95250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573943</xdr:colOff>
      <xdr:row>124</xdr:row>
      <xdr:rowOff>146539</xdr:rowOff>
    </xdr:from>
    <xdr:to>
      <xdr:col>33</xdr:col>
      <xdr:colOff>104775</xdr:colOff>
      <xdr:row>138</xdr:row>
      <xdr:rowOff>158750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380998</xdr:colOff>
      <xdr:row>117</xdr:row>
      <xdr:rowOff>133350</xdr:rowOff>
    </xdr:from>
    <xdr:to>
      <xdr:col>41</xdr:col>
      <xdr:colOff>514349</xdr:colOff>
      <xdr:row>132</xdr:row>
      <xdr:rowOff>19050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585107</xdr:colOff>
      <xdr:row>139</xdr:row>
      <xdr:rowOff>95249</xdr:rowOff>
    </xdr:from>
    <xdr:to>
      <xdr:col>33</xdr:col>
      <xdr:colOff>122464</xdr:colOff>
      <xdr:row>153</xdr:row>
      <xdr:rowOff>176892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585390</xdr:colOff>
      <xdr:row>156</xdr:row>
      <xdr:rowOff>59530</xdr:rowOff>
    </xdr:from>
    <xdr:to>
      <xdr:col>33</xdr:col>
      <xdr:colOff>119062</xdr:colOff>
      <xdr:row>170</xdr:row>
      <xdr:rowOff>158749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596990</xdr:colOff>
      <xdr:row>171</xdr:row>
      <xdr:rowOff>114032</xdr:rowOff>
    </xdr:from>
    <xdr:to>
      <xdr:col>33</xdr:col>
      <xdr:colOff>134155</xdr:colOff>
      <xdr:row>186</xdr:row>
      <xdr:rowOff>40246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0</xdr:colOff>
      <xdr:row>188</xdr:row>
      <xdr:rowOff>95250</xdr:rowOff>
    </xdr:from>
    <xdr:to>
      <xdr:col>37</xdr:col>
      <xdr:colOff>504825</xdr:colOff>
      <xdr:row>214</xdr:row>
      <xdr:rowOff>116714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</xdr:row>
      <xdr:rowOff>0</xdr:rowOff>
    </xdr:from>
    <xdr:to>
      <xdr:col>20</xdr:col>
      <xdr:colOff>488157</xdr:colOff>
      <xdr:row>30</xdr:row>
      <xdr:rowOff>83345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0.60763</cdr:x>
      <cdr:y>0.15074</cdr:y>
    </cdr:from>
    <cdr:to>
      <cdr:x>0.61165</cdr:x>
      <cdr:y>0.93418</cdr:y>
    </cdr:to>
    <cdr:sp macro="" textlink="">
      <cdr:nvSpPr>
        <cdr:cNvPr id="3" name="Straight Connector 2"/>
        <cdr:cNvSpPr/>
      </cdr:nvSpPr>
      <cdr:spPr>
        <a:xfrm xmlns:a="http://schemas.openxmlformats.org/drawingml/2006/main" rot="16200000" flipH="1">
          <a:off x="3588340" y="3022948"/>
          <a:ext cx="4393405" cy="38206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0.40402</cdr:x>
      <cdr:y>0.79193</cdr:y>
    </cdr:from>
    <cdr:to>
      <cdr:x>0.59599</cdr:x>
      <cdr:y>0.84713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833814" y="4441032"/>
          <a:ext cx="1821657" cy="309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Point of Neg Acceleration</a:t>
          </a:r>
        </a:p>
      </cdr:txBody>
    </cdr:sp>
  </cdr:relSizeAnchor>
  <cdr:relSizeAnchor xmlns:cdr="http://schemas.openxmlformats.org/drawingml/2006/chartDrawing">
    <cdr:from>
      <cdr:x>0.54454</cdr:x>
      <cdr:y>0.67941</cdr:y>
    </cdr:from>
    <cdr:to>
      <cdr:x>0.60979</cdr:x>
      <cdr:y>0.78769</cdr:y>
    </cdr:to>
    <cdr:sp macro="" textlink="">
      <cdr:nvSpPr>
        <cdr:cNvPr id="8" name="Straight Arrow Connector 7"/>
        <cdr:cNvSpPr/>
      </cdr:nvSpPr>
      <cdr:spPr>
        <a:xfrm xmlns:a="http://schemas.openxmlformats.org/drawingml/2006/main" flipV="1">
          <a:off x="5167314" y="3810000"/>
          <a:ext cx="619125" cy="60721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229"/>
  <sheetViews>
    <sheetView tabSelected="1" zoomScale="40" zoomScaleNormal="40" workbookViewId="0">
      <selection activeCell="AZ10" sqref="AZ10"/>
    </sheetView>
  </sheetViews>
  <sheetFormatPr defaultRowHeight="15"/>
  <cols>
    <col min="1" max="1" width="13.140625" bestFit="1" customWidth="1"/>
    <col min="2" max="2" width="12.5703125" style="1" bestFit="1" customWidth="1"/>
    <col min="3" max="3" width="15.42578125" style="1" bestFit="1" customWidth="1"/>
    <col min="4" max="4" width="17" style="1" bestFit="1" customWidth="1"/>
    <col min="5" max="5" width="15.42578125" style="1" bestFit="1" customWidth="1"/>
    <col min="6" max="6" width="17" style="1" bestFit="1" customWidth="1"/>
    <col min="7" max="7" width="13" style="1" bestFit="1" customWidth="1"/>
    <col min="8" max="8" width="11.5703125" style="1" bestFit="1" customWidth="1"/>
    <col min="9" max="9" width="12.28515625" style="1" bestFit="1" customWidth="1"/>
    <col min="10" max="10" width="10.85546875" style="1" bestFit="1" customWidth="1"/>
    <col min="11" max="11" width="10.5703125" style="1" bestFit="1" customWidth="1"/>
    <col min="12" max="12" width="9.140625" style="1" bestFit="1" customWidth="1"/>
    <col min="13" max="13" width="20.5703125" style="2" bestFit="1" customWidth="1"/>
    <col min="14" max="14" width="11.85546875" style="1" bestFit="1" customWidth="1"/>
    <col min="15" max="15" width="17.28515625" style="1" bestFit="1" customWidth="1"/>
    <col min="16" max="23" width="11.85546875" style="1" customWidth="1"/>
    <col min="34" max="34" width="11.42578125" customWidth="1"/>
    <col min="35" max="35" width="12.85546875" customWidth="1"/>
  </cols>
  <sheetData>
    <row r="1" spans="1:43">
      <c r="A1" t="s">
        <v>0</v>
      </c>
    </row>
    <row r="2" spans="1:43">
      <c r="A2" t="s">
        <v>1</v>
      </c>
    </row>
    <row r="3" spans="1:43">
      <c r="A3" t="s">
        <v>2</v>
      </c>
      <c r="AG3" t="s">
        <v>82</v>
      </c>
    </row>
    <row r="4" spans="1:43">
      <c r="B4" s="1" t="s">
        <v>17</v>
      </c>
      <c r="E4" s="1" t="s">
        <v>18</v>
      </c>
      <c r="M4" s="6" t="s">
        <v>16</v>
      </c>
      <c r="AG4" t="s">
        <v>58</v>
      </c>
    </row>
    <row r="5" spans="1:43">
      <c r="B5" s="1" t="s">
        <v>20</v>
      </c>
      <c r="C5" s="1" t="s">
        <v>21</v>
      </c>
      <c r="D5" s="1" t="s">
        <v>22</v>
      </c>
      <c r="E5" s="1" t="s">
        <v>19</v>
      </c>
      <c r="F5" s="1" t="s">
        <v>23</v>
      </c>
      <c r="G5" s="1" t="s">
        <v>29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2" t="s">
        <v>50</v>
      </c>
      <c r="N5" s="1" t="s">
        <v>15</v>
      </c>
      <c r="O5" s="1" t="s">
        <v>63</v>
      </c>
      <c r="P5" s="1" t="s">
        <v>64</v>
      </c>
      <c r="Q5" s="1" t="s">
        <v>65</v>
      </c>
      <c r="R5" s="1" t="s">
        <v>66</v>
      </c>
      <c r="S5" s="1" t="s">
        <v>68</v>
      </c>
      <c r="T5" s="1" t="s">
        <v>78</v>
      </c>
      <c r="U5" s="1" t="s">
        <v>80</v>
      </c>
      <c r="AG5" s="3" t="s">
        <v>56</v>
      </c>
      <c r="AH5" s="3" t="s">
        <v>54</v>
      </c>
      <c r="AI5" s="3" t="s">
        <v>55</v>
      </c>
      <c r="AJ5" s="1"/>
      <c r="AK5" s="1"/>
      <c r="AL5" s="1"/>
      <c r="AM5" s="1"/>
      <c r="AN5" s="1"/>
      <c r="AO5" s="1"/>
      <c r="AP5" s="1"/>
      <c r="AQ5" s="1"/>
    </row>
    <row r="6" spans="1:43">
      <c r="A6" t="s">
        <v>3</v>
      </c>
      <c r="B6" s="5">
        <v>31.09</v>
      </c>
      <c r="C6" s="5">
        <v>19.010000000000002</v>
      </c>
      <c r="D6" s="5">
        <v>16.899999999999999</v>
      </c>
      <c r="E6" s="5">
        <v>68.69</v>
      </c>
      <c r="F6" s="5">
        <v>-77.02</v>
      </c>
      <c r="G6" s="5">
        <v>11.44</v>
      </c>
      <c r="H6" s="5">
        <v>7.45</v>
      </c>
      <c r="I6" s="5">
        <v>30.03</v>
      </c>
      <c r="J6" s="5">
        <v>35.090000000000003</v>
      </c>
      <c r="K6" s="5">
        <v>31.75</v>
      </c>
      <c r="L6" s="5">
        <v>38.520000000000003</v>
      </c>
      <c r="M6" s="7">
        <v>15.05</v>
      </c>
      <c r="N6" s="5">
        <v>15.73</v>
      </c>
      <c r="O6" s="5">
        <v>3.1</v>
      </c>
      <c r="P6" s="5">
        <v>5.89</v>
      </c>
      <c r="Q6" s="5">
        <v>-0.78</v>
      </c>
      <c r="R6" s="5">
        <v>62.1</v>
      </c>
      <c r="S6" s="5">
        <v>0.05</v>
      </c>
      <c r="T6" s="5">
        <v>-4</v>
      </c>
      <c r="U6" s="5"/>
      <c r="V6" s="5"/>
      <c r="W6" s="5"/>
      <c r="AG6" s="1" t="s">
        <v>3</v>
      </c>
      <c r="AH6" s="1">
        <v>15.05</v>
      </c>
      <c r="AI6" s="1">
        <v>17.21</v>
      </c>
      <c r="AJ6" s="1"/>
      <c r="AK6" s="1"/>
      <c r="AL6" s="1"/>
      <c r="AM6" s="1"/>
      <c r="AN6" s="1"/>
      <c r="AO6" s="1"/>
      <c r="AP6" s="1"/>
      <c r="AQ6" s="1"/>
    </row>
    <row r="7" spans="1:43">
      <c r="A7" t="s">
        <v>4</v>
      </c>
      <c r="B7" s="5">
        <v>46.44</v>
      </c>
      <c r="C7" s="5">
        <v>3.64</v>
      </c>
      <c r="D7" s="5">
        <v>36.61</v>
      </c>
      <c r="E7" s="5">
        <v>31.25</v>
      </c>
      <c r="F7" s="5">
        <v>-90</v>
      </c>
      <c r="G7" s="5">
        <v>11.08</v>
      </c>
      <c r="H7" s="5">
        <v>9.0299999999999994</v>
      </c>
      <c r="I7" s="5">
        <v>23.29</v>
      </c>
      <c r="J7" s="5">
        <v>38.119999999999997</v>
      </c>
      <c r="K7" s="5">
        <v>29.32</v>
      </c>
      <c r="L7" s="5">
        <v>31.09</v>
      </c>
      <c r="M7" s="7">
        <v>23.22</v>
      </c>
      <c r="N7" s="5">
        <v>19.809999999999999</v>
      </c>
      <c r="O7" s="5">
        <v>-24.84</v>
      </c>
      <c r="P7" s="5">
        <v>-10.81</v>
      </c>
      <c r="Q7" s="5">
        <v>-11.19</v>
      </c>
      <c r="R7" s="5">
        <v>64.2</v>
      </c>
      <c r="S7" s="5">
        <v>4</v>
      </c>
      <c r="T7" s="5">
        <v>61.33</v>
      </c>
      <c r="U7" s="5"/>
      <c r="V7" s="5"/>
      <c r="W7" s="5"/>
      <c r="AG7" s="1" t="s">
        <v>4</v>
      </c>
      <c r="AH7" s="1">
        <v>23.22</v>
      </c>
      <c r="AI7" s="1">
        <v>34.090000000000003</v>
      </c>
      <c r="AJ7" s="1"/>
      <c r="AK7" s="1"/>
      <c r="AL7" s="1"/>
      <c r="AM7" s="1"/>
      <c r="AN7" s="1"/>
      <c r="AO7" s="1"/>
      <c r="AP7" s="1"/>
      <c r="AQ7" s="1"/>
    </row>
    <row r="8" spans="1:43">
      <c r="A8" t="s">
        <v>5</v>
      </c>
      <c r="B8" s="5">
        <v>55.5</v>
      </c>
      <c r="C8" s="5">
        <v>4.97</v>
      </c>
      <c r="D8" s="5">
        <v>61.52</v>
      </c>
      <c r="E8" s="5">
        <v>13.2</v>
      </c>
      <c r="F8" s="5">
        <v>-61.23</v>
      </c>
      <c r="G8" s="5">
        <v>11</v>
      </c>
      <c r="H8" s="5">
        <v>13.54</v>
      </c>
      <c r="I8" s="5">
        <v>12.5</v>
      </c>
      <c r="J8" s="5">
        <v>48.07</v>
      </c>
      <c r="K8" s="5">
        <v>20.09</v>
      </c>
      <c r="L8" s="5">
        <v>11.28</v>
      </c>
      <c r="M8" s="7">
        <v>65.64</v>
      </c>
      <c r="N8" s="5">
        <v>28.37</v>
      </c>
      <c r="O8" s="5">
        <v>-76.680000000000007</v>
      </c>
      <c r="P8" s="5">
        <v>-42.15</v>
      </c>
      <c r="Q8" s="5">
        <v>-32.17</v>
      </c>
      <c r="R8" s="5">
        <v>64.900000000000006</v>
      </c>
      <c r="S8" s="5">
        <v>4.84</v>
      </c>
      <c r="T8" s="5">
        <v>105.65</v>
      </c>
      <c r="U8" s="5"/>
      <c r="V8" s="5"/>
      <c r="W8" s="5"/>
      <c r="AG8" s="1" t="s">
        <v>5</v>
      </c>
      <c r="AH8" s="1">
        <v>65.64</v>
      </c>
      <c r="AI8" s="1">
        <v>72.16</v>
      </c>
      <c r="AJ8" s="1"/>
      <c r="AK8" s="1"/>
      <c r="AL8" s="1"/>
      <c r="AM8" s="1"/>
      <c r="AN8" s="1"/>
      <c r="AO8" s="1"/>
      <c r="AP8" s="1"/>
      <c r="AQ8" s="1"/>
    </row>
    <row r="9" spans="1:43">
      <c r="A9" t="s">
        <v>6</v>
      </c>
      <c r="B9" s="5">
        <v>78.27</v>
      </c>
      <c r="C9" s="5">
        <v>12.51</v>
      </c>
      <c r="D9" s="5">
        <v>75.12</v>
      </c>
      <c r="E9" s="5">
        <v>5.24</v>
      </c>
      <c r="F9" s="5">
        <v>37.18</v>
      </c>
      <c r="G9" s="5">
        <v>15.14</v>
      </c>
      <c r="H9" s="5">
        <v>13.39</v>
      </c>
      <c r="I9" s="5">
        <v>10.81</v>
      </c>
      <c r="J9" s="5">
        <v>54.27</v>
      </c>
      <c r="K9" s="5">
        <v>22.16</v>
      </c>
      <c r="L9" s="5">
        <v>12.2</v>
      </c>
      <c r="M9" s="7">
        <v>88.34</v>
      </c>
      <c r="N9" s="5">
        <v>29.35</v>
      </c>
      <c r="O9" s="5">
        <v>-92.32</v>
      </c>
      <c r="P9" s="5">
        <v>-48.18</v>
      </c>
      <c r="Q9" s="5">
        <v>-37.06</v>
      </c>
      <c r="R9" s="5">
        <v>61.9</v>
      </c>
      <c r="S9" s="5">
        <v>2.08</v>
      </c>
      <c r="T9" s="5">
        <v>116.62</v>
      </c>
      <c r="U9" s="5"/>
      <c r="V9" s="5"/>
      <c r="W9" s="5"/>
      <c r="AG9" s="1" t="s">
        <v>6</v>
      </c>
      <c r="AH9" s="1">
        <v>88.34</v>
      </c>
      <c r="AI9" s="1">
        <v>93.29</v>
      </c>
      <c r="AJ9" s="1"/>
      <c r="AK9" s="1"/>
      <c r="AL9" s="1"/>
      <c r="AM9" s="1"/>
      <c r="AN9" s="1"/>
      <c r="AO9" s="1"/>
      <c r="AP9" s="1"/>
      <c r="AQ9" s="1"/>
    </row>
    <row r="10" spans="1:43">
      <c r="A10" t="s">
        <v>7</v>
      </c>
      <c r="B10" s="5">
        <v>85.71</v>
      </c>
      <c r="C10" s="5">
        <v>10.97</v>
      </c>
      <c r="D10" s="5">
        <v>80.44</v>
      </c>
      <c r="E10" s="5">
        <v>80.44</v>
      </c>
      <c r="F10" s="5">
        <v>-33</v>
      </c>
      <c r="G10" s="5">
        <v>174</v>
      </c>
      <c r="H10" s="5">
        <v>9.17</v>
      </c>
      <c r="I10" s="5">
        <v>24.02</v>
      </c>
      <c r="J10" s="5">
        <v>48.32</v>
      </c>
      <c r="K10" s="5">
        <v>32</v>
      </c>
      <c r="L10" s="5">
        <v>36.979999999999997</v>
      </c>
      <c r="M10" s="7">
        <v>89.52</v>
      </c>
      <c r="N10" s="5">
        <v>28.17</v>
      </c>
      <c r="O10" s="5">
        <v>-52.23</v>
      </c>
      <c r="P10" s="5">
        <v>-13.55</v>
      </c>
      <c r="Q10" s="5">
        <v>-16.68</v>
      </c>
      <c r="R10" s="5">
        <v>62.2</v>
      </c>
      <c r="S10" s="5">
        <v>14.05</v>
      </c>
      <c r="T10" s="5">
        <v>107.81</v>
      </c>
      <c r="U10" s="5"/>
      <c r="V10" s="5"/>
      <c r="W10" s="5"/>
      <c r="AG10" s="1" t="s">
        <v>7</v>
      </c>
      <c r="AH10" s="1">
        <v>89.52</v>
      </c>
      <c r="AI10" s="1">
        <v>95.14</v>
      </c>
      <c r="AJ10" s="1"/>
      <c r="AK10" s="1"/>
      <c r="AL10" s="1"/>
      <c r="AM10" s="1"/>
      <c r="AN10" s="1"/>
      <c r="AO10" s="1"/>
      <c r="AP10" s="1"/>
      <c r="AQ10" s="1"/>
    </row>
    <row r="11" spans="1:43">
      <c r="A11" t="s">
        <v>8</v>
      </c>
      <c r="B11" s="5">
        <v>51.93</v>
      </c>
      <c r="C11" s="5">
        <v>-11.59</v>
      </c>
      <c r="D11" s="5">
        <v>68.040000000000006</v>
      </c>
      <c r="E11" s="5">
        <v>12.16</v>
      </c>
      <c r="F11" s="5">
        <v>-68.2</v>
      </c>
      <c r="G11" s="5">
        <v>13.64</v>
      </c>
      <c r="H11" s="5">
        <v>7.35</v>
      </c>
      <c r="I11" s="5">
        <v>30.93</v>
      </c>
      <c r="J11" s="5">
        <v>24.54</v>
      </c>
      <c r="K11" s="5">
        <v>17.11</v>
      </c>
      <c r="L11" s="5">
        <v>26.32</v>
      </c>
      <c r="M11" s="7">
        <v>56.41</v>
      </c>
      <c r="N11" s="5">
        <v>28.26</v>
      </c>
      <c r="O11" s="5">
        <v>-12.32</v>
      </c>
      <c r="P11" s="5">
        <v>23.31</v>
      </c>
      <c r="Q11" s="5">
        <v>11.68</v>
      </c>
      <c r="R11" s="5">
        <v>66.599999999999994</v>
      </c>
      <c r="S11" s="5">
        <v>20.75</v>
      </c>
      <c r="T11" s="5">
        <v>66.14</v>
      </c>
      <c r="U11" s="5"/>
      <c r="V11" s="5"/>
      <c r="W11" s="5"/>
      <c r="AG11" s="1" t="s">
        <v>8</v>
      </c>
      <c r="AH11" s="1">
        <v>56.41</v>
      </c>
      <c r="AI11" s="5">
        <v>47</v>
      </c>
      <c r="AJ11" s="1"/>
      <c r="AK11" s="1"/>
      <c r="AL11" s="1"/>
      <c r="AM11" s="1"/>
      <c r="AN11" s="1"/>
      <c r="AO11" s="1"/>
      <c r="AP11" s="1"/>
      <c r="AQ11" s="1"/>
    </row>
    <row r="12" spans="1:43">
      <c r="A12" t="s">
        <v>9</v>
      </c>
      <c r="B12" s="5">
        <v>15.48</v>
      </c>
      <c r="C12" s="5">
        <v>4.1100000000000003</v>
      </c>
      <c r="D12" s="5">
        <v>32.65</v>
      </c>
      <c r="E12" s="5">
        <v>61.66</v>
      </c>
      <c r="F12" s="5">
        <v>-49.63</v>
      </c>
      <c r="G12" s="5">
        <v>8.5</v>
      </c>
      <c r="H12" s="5">
        <v>8</v>
      </c>
      <c r="I12" s="5">
        <v>32.6</v>
      </c>
      <c r="J12" s="5">
        <v>16.920000000000002</v>
      </c>
      <c r="K12" s="5">
        <v>3.95</v>
      </c>
      <c r="L12" s="5">
        <v>16</v>
      </c>
      <c r="M12" s="7">
        <v>31.61</v>
      </c>
      <c r="N12" s="5">
        <v>20.010000000000002</v>
      </c>
      <c r="O12" s="5">
        <v>8.2200000000000006</v>
      </c>
      <c r="P12" s="5">
        <v>38.950000000000003</v>
      </c>
      <c r="Q12" s="5">
        <v>23.95</v>
      </c>
      <c r="R12" s="5">
        <v>68.099999999999994</v>
      </c>
      <c r="S12" s="5">
        <v>18.72</v>
      </c>
      <c r="T12" s="5">
        <v>-1.4</v>
      </c>
      <c r="U12" s="5"/>
      <c r="V12" s="5"/>
      <c r="W12" s="5"/>
      <c r="AG12" s="1" t="s">
        <v>9</v>
      </c>
      <c r="AH12" s="1">
        <v>31.61</v>
      </c>
      <c r="AI12" s="1">
        <v>28.11</v>
      </c>
      <c r="AJ12" s="1"/>
      <c r="AK12" s="1"/>
      <c r="AL12" s="1"/>
      <c r="AM12" s="1"/>
      <c r="AN12" s="1"/>
      <c r="AO12" s="1"/>
      <c r="AP12" s="1"/>
      <c r="AQ12" s="1"/>
    </row>
    <row r="13" spans="1:43">
      <c r="A13" t="s">
        <v>10</v>
      </c>
      <c r="B13" s="5">
        <v>49.6</v>
      </c>
      <c r="C13" s="5">
        <v>28.49</v>
      </c>
      <c r="D13" s="5">
        <v>-15.68</v>
      </c>
      <c r="E13" s="5">
        <v>125.58</v>
      </c>
      <c r="F13" s="5">
        <v>-15.91</v>
      </c>
      <c r="G13" s="5">
        <v>-2.64</v>
      </c>
      <c r="H13" s="5">
        <v>7.08</v>
      </c>
      <c r="I13" s="5">
        <v>40.21</v>
      </c>
      <c r="J13" s="5">
        <v>14.03</v>
      </c>
      <c r="K13" s="5">
        <v>-5.6</v>
      </c>
      <c r="L13" s="5">
        <v>6.14</v>
      </c>
      <c r="M13" s="7">
        <v>18.78</v>
      </c>
      <c r="N13" s="5">
        <v>17.05</v>
      </c>
      <c r="O13" s="1">
        <v>58.55</v>
      </c>
      <c r="P13" s="1">
        <v>55.08</v>
      </c>
      <c r="Q13" s="1">
        <v>39.659999999999997</v>
      </c>
      <c r="R13" s="5">
        <v>67.099999999999994</v>
      </c>
      <c r="S13" s="5">
        <v>18.440000000000001</v>
      </c>
      <c r="T13" s="5">
        <v>-125.68</v>
      </c>
      <c r="U13" s="5"/>
      <c r="V13" s="5"/>
      <c r="W13" s="5"/>
      <c r="AG13" s="1" t="s">
        <v>10</v>
      </c>
      <c r="AH13" s="1">
        <v>18.78</v>
      </c>
      <c r="AI13" s="1">
        <v>26.27</v>
      </c>
      <c r="AJ13" s="1"/>
      <c r="AK13" s="1"/>
      <c r="AL13" s="1"/>
      <c r="AM13" s="1"/>
      <c r="AN13" s="1"/>
      <c r="AO13" s="1"/>
      <c r="AP13" s="1"/>
      <c r="AQ13" s="1"/>
    </row>
    <row r="14" spans="1:43">
      <c r="A14" t="s">
        <v>11</v>
      </c>
      <c r="B14" s="5">
        <v>67</v>
      </c>
      <c r="C14" s="5">
        <v>30.35</v>
      </c>
      <c r="D14" s="5">
        <v>-16.079999999999998</v>
      </c>
      <c r="E14" s="5">
        <v>130.69</v>
      </c>
      <c r="F14" s="5">
        <v>-1.89</v>
      </c>
      <c r="G14" s="5">
        <v>-6.64</v>
      </c>
      <c r="H14" s="5">
        <v>6.26</v>
      </c>
      <c r="I14" s="5">
        <v>43.51</v>
      </c>
      <c r="J14" s="5">
        <v>15.17</v>
      </c>
      <c r="K14" s="5">
        <v>-8.99</v>
      </c>
      <c r="L14" s="5">
        <v>4.1500000000000004</v>
      </c>
      <c r="M14" s="7">
        <v>17.21</v>
      </c>
      <c r="N14" s="5">
        <v>16.63</v>
      </c>
      <c r="O14" s="5">
        <v>93.42</v>
      </c>
      <c r="P14" s="5">
        <v>62.7</v>
      </c>
      <c r="Q14" s="5">
        <v>45.06</v>
      </c>
      <c r="R14" s="5">
        <v>64.900000000000006</v>
      </c>
      <c r="S14" s="5">
        <v>17.55</v>
      </c>
      <c r="T14" s="5">
        <v>-147.26</v>
      </c>
      <c r="U14" s="5"/>
      <c r="V14" s="5"/>
      <c r="W14" s="5"/>
      <c r="AG14" s="1" t="s">
        <v>11</v>
      </c>
      <c r="AH14" s="1">
        <v>17.21</v>
      </c>
      <c r="AI14" s="1">
        <v>26.19</v>
      </c>
      <c r="AJ14" s="1"/>
      <c r="AK14" s="1"/>
      <c r="AL14" s="1"/>
      <c r="AM14" s="1"/>
      <c r="AN14" s="1"/>
      <c r="AO14" s="1"/>
      <c r="AP14" s="1"/>
      <c r="AQ14" s="1"/>
    </row>
    <row r="15" spans="1:43">
      <c r="A15" t="s">
        <v>12</v>
      </c>
      <c r="B15" s="5">
        <v>122.25</v>
      </c>
      <c r="C15" s="5">
        <v>53.28</v>
      </c>
      <c r="D15" s="5">
        <v>57.86</v>
      </c>
      <c r="E15" s="5">
        <v>36.5</v>
      </c>
      <c r="F15" s="5">
        <v>-18.36</v>
      </c>
      <c r="G15" s="5">
        <v>4.21</v>
      </c>
      <c r="H15" s="5">
        <v>2.68</v>
      </c>
      <c r="I15" s="5">
        <v>42.54</v>
      </c>
      <c r="J15" s="5">
        <v>6.3</v>
      </c>
      <c r="K15" s="5">
        <v>-11.95</v>
      </c>
      <c r="L15" s="5">
        <v>1.86</v>
      </c>
      <c r="M15" s="7">
        <v>22.9</v>
      </c>
      <c r="N15" s="5">
        <v>43.85</v>
      </c>
      <c r="O15" s="5">
        <v>147.72999999999999</v>
      </c>
      <c r="P15" s="5">
        <v>105.21</v>
      </c>
      <c r="Q15" s="5">
        <v>75.489999999999995</v>
      </c>
      <c r="R15" s="5">
        <v>63.4</v>
      </c>
      <c r="S15" s="5">
        <v>3.79</v>
      </c>
      <c r="T15" s="5">
        <v>-113.65</v>
      </c>
      <c r="U15" s="5"/>
      <c r="V15" s="5"/>
      <c r="W15" s="5"/>
      <c r="AG15" s="1" t="s">
        <v>12</v>
      </c>
      <c r="AH15" s="5">
        <v>22.9</v>
      </c>
      <c r="AI15" s="1">
        <v>25.39</v>
      </c>
      <c r="AJ15" s="1"/>
      <c r="AK15" s="1"/>
      <c r="AL15" s="1"/>
      <c r="AM15" s="1"/>
      <c r="AN15" s="1"/>
      <c r="AO15" s="1"/>
      <c r="AP15" s="1"/>
      <c r="AQ15" s="1"/>
    </row>
    <row r="16" spans="1:43">
      <c r="A16" t="s">
        <v>13</v>
      </c>
      <c r="B16" s="1" t="s">
        <v>30</v>
      </c>
      <c r="D16" s="1" t="s">
        <v>31</v>
      </c>
      <c r="E16" s="1" t="s">
        <v>32</v>
      </c>
      <c r="F16" s="1" t="s">
        <v>33</v>
      </c>
      <c r="G16" s="1" t="s">
        <v>34</v>
      </c>
      <c r="H16" s="1" t="s">
        <v>35</v>
      </c>
      <c r="I16" s="1" t="s">
        <v>36</v>
      </c>
      <c r="J16" s="1" t="s">
        <v>37</v>
      </c>
      <c r="K16" s="1" t="s">
        <v>38</v>
      </c>
      <c r="L16" s="1" t="s">
        <v>39</v>
      </c>
      <c r="M16" s="2" t="s">
        <v>14</v>
      </c>
      <c r="N16" s="1" t="s">
        <v>40</v>
      </c>
      <c r="AG16" s="1" t="s">
        <v>59</v>
      </c>
      <c r="AH16" s="1" t="s">
        <v>49</v>
      </c>
      <c r="AI16" s="1" t="s">
        <v>49</v>
      </c>
      <c r="AJ16" s="1"/>
      <c r="AK16" s="1"/>
      <c r="AL16" s="1"/>
      <c r="AM16" s="1"/>
      <c r="AN16" s="1"/>
      <c r="AO16" s="1"/>
      <c r="AP16" s="1"/>
      <c r="AQ16" s="1"/>
    </row>
    <row r="17" spans="1:43"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>
      <c r="A19" t="s">
        <v>0</v>
      </c>
      <c r="AG19" t="s">
        <v>81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>
      <c r="A20" t="s">
        <v>41</v>
      </c>
      <c r="B20" s="1" t="s">
        <v>17</v>
      </c>
      <c r="E20" s="1" t="s">
        <v>18</v>
      </c>
      <c r="M20" s="6" t="s">
        <v>16</v>
      </c>
      <c r="AG20" t="s">
        <v>58</v>
      </c>
      <c r="AH20" s="2"/>
      <c r="AI20" s="2"/>
      <c r="AJ20" s="1"/>
      <c r="AK20" s="1"/>
      <c r="AL20" s="1"/>
      <c r="AM20" s="1"/>
      <c r="AN20" s="1"/>
      <c r="AO20" s="1"/>
      <c r="AP20" s="1"/>
      <c r="AQ20" s="1"/>
    </row>
    <row r="21" spans="1:43">
      <c r="A21" t="s">
        <v>42</v>
      </c>
      <c r="B21" s="1" t="s">
        <v>20</v>
      </c>
      <c r="C21" s="1" t="s">
        <v>21</v>
      </c>
      <c r="D21" s="1" t="s">
        <v>22</v>
      </c>
      <c r="E21" s="1" t="s">
        <v>19</v>
      </c>
      <c r="F21" s="1" t="s">
        <v>23</v>
      </c>
      <c r="G21" s="1" t="s">
        <v>29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2" t="s">
        <v>51</v>
      </c>
      <c r="N21" s="1" t="s">
        <v>15</v>
      </c>
      <c r="AG21" s="3" t="s">
        <v>42</v>
      </c>
      <c r="AH21" s="4" t="s">
        <v>54</v>
      </c>
      <c r="AI21" s="4" t="s">
        <v>55</v>
      </c>
      <c r="AJ21" s="1"/>
      <c r="AK21" s="1"/>
      <c r="AL21" s="1"/>
      <c r="AM21" s="1"/>
      <c r="AN21" s="1"/>
      <c r="AO21" s="1"/>
      <c r="AP21" s="1"/>
      <c r="AQ21" s="1"/>
    </row>
    <row r="22" spans="1:43">
      <c r="A22" t="s">
        <v>3</v>
      </c>
      <c r="B22" s="5">
        <v>36.21</v>
      </c>
      <c r="C22" s="5">
        <v>17.649999999999999</v>
      </c>
      <c r="D22" s="5">
        <v>18.760000000000002</v>
      </c>
      <c r="E22" s="5">
        <v>57.97</v>
      </c>
      <c r="F22" s="5">
        <v>-68.209999999999994</v>
      </c>
      <c r="G22" s="5">
        <v>9</v>
      </c>
      <c r="H22" s="5">
        <v>3.34</v>
      </c>
      <c r="I22" s="5">
        <v>26.51</v>
      </c>
      <c r="J22" s="5">
        <v>28.51</v>
      </c>
      <c r="K22" s="5">
        <v>25.28</v>
      </c>
      <c r="L22" s="5">
        <v>33.08</v>
      </c>
      <c r="M22" s="7">
        <v>15.32</v>
      </c>
      <c r="N22" s="5">
        <v>10.09</v>
      </c>
      <c r="O22" s="5"/>
      <c r="P22" s="5"/>
      <c r="Q22" s="5"/>
      <c r="R22" s="5"/>
      <c r="S22" s="5"/>
      <c r="T22" s="5"/>
      <c r="U22" s="5"/>
      <c r="V22" s="5"/>
      <c r="W22" s="5"/>
      <c r="AG22" s="1" t="s">
        <v>3</v>
      </c>
      <c r="AH22" s="2">
        <v>15.32</v>
      </c>
      <c r="AI22" s="2">
        <v>16.649999999999999</v>
      </c>
      <c r="AJ22" s="1"/>
      <c r="AK22" s="1"/>
      <c r="AL22" s="1"/>
      <c r="AM22" s="1"/>
      <c r="AN22" s="1"/>
      <c r="AO22" s="1"/>
      <c r="AP22" s="1"/>
      <c r="AQ22" s="1"/>
    </row>
    <row r="23" spans="1:43">
      <c r="A23" t="s">
        <v>4</v>
      </c>
      <c r="B23" s="5">
        <v>46.35</v>
      </c>
      <c r="C23" s="5">
        <v>-10.73</v>
      </c>
      <c r="D23" s="5">
        <v>48.89</v>
      </c>
      <c r="E23" s="5">
        <v>31.81</v>
      </c>
      <c r="F23" s="5">
        <v>-70.11</v>
      </c>
      <c r="G23" s="5">
        <v>8.58</v>
      </c>
      <c r="H23" s="5">
        <v>4.41</v>
      </c>
      <c r="I23" s="5">
        <v>18.41</v>
      </c>
      <c r="J23" s="5">
        <v>36.68</v>
      </c>
      <c r="K23" s="5">
        <v>24.39</v>
      </c>
      <c r="L23" s="5">
        <v>25.01</v>
      </c>
      <c r="M23" s="7">
        <v>25.01</v>
      </c>
      <c r="N23" s="5">
        <v>11.68</v>
      </c>
      <c r="O23" s="5"/>
      <c r="P23" s="5"/>
      <c r="Q23" s="5"/>
      <c r="R23" s="5"/>
      <c r="S23" s="5"/>
      <c r="T23" s="5"/>
      <c r="U23" s="5"/>
      <c r="V23" s="5"/>
      <c r="W23" s="5"/>
      <c r="AG23" s="1" t="s">
        <v>4</v>
      </c>
      <c r="AH23" s="2">
        <v>25.01</v>
      </c>
      <c r="AI23" s="2">
        <v>32.78</v>
      </c>
      <c r="AJ23" s="1"/>
      <c r="AK23" s="1"/>
      <c r="AL23" s="1"/>
      <c r="AM23" s="1"/>
      <c r="AN23" s="1"/>
      <c r="AO23" s="1"/>
      <c r="AP23" s="1"/>
      <c r="AQ23" s="1"/>
    </row>
    <row r="24" spans="1:43">
      <c r="A24" t="s">
        <v>5</v>
      </c>
      <c r="B24" s="5">
        <v>52.31</v>
      </c>
      <c r="C24" s="5">
        <v>8.74</v>
      </c>
      <c r="D24" s="5">
        <v>48.19</v>
      </c>
      <c r="E24" s="5">
        <v>7.26</v>
      </c>
      <c r="F24" s="5">
        <v>-62.82</v>
      </c>
      <c r="G24" s="5">
        <v>8.82</v>
      </c>
      <c r="H24" s="5">
        <v>2.66</v>
      </c>
      <c r="I24" s="5">
        <v>11.68</v>
      </c>
      <c r="J24" s="5">
        <v>47.31</v>
      </c>
      <c r="K24" s="5">
        <v>17.98</v>
      </c>
      <c r="L24" s="5">
        <v>7.62</v>
      </c>
      <c r="M24" s="7">
        <v>52.64</v>
      </c>
      <c r="N24" s="5">
        <v>17.57</v>
      </c>
      <c r="O24" s="5"/>
      <c r="P24" s="5"/>
      <c r="Q24" s="5"/>
      <c r="R24" s="5"/>
      <c r="S24" s="5"/>
      <c r="T24" s="5"/>
      <c r="U24" s="5"/>
      <c r="V24" s="5"/>
      <c r="W24" s="5"/>
      <c r="AG24" s="1" t="s">
        <v>5</v>
      </c>
      <c r="AH24" s="2">
        <v>52.64</v>
      </c>
      <c r="AI24" s="2">
        <v>66.680000000000007</v>
      </c>
      <c r="AJ24" s="1"/>
      <c r="AK24" s="1"/>
      <c r="AL24" s="1"/>
      <c r="AM24" s="1"/>
      <c r="AN24" s="1"/>
      <c r="AO24" s="1"/>
      <c r="AP24" s="1"/>
      <c r="AQ24" s="1"/>
    </row>
    <row r="25" spans="1:43">
      <c r="A25" t="s">
        <v>6</v>
      </c>
      <c r="B25" s="5">
        <v>100.02</v>
      </c>
      <c r="C25" s="5">
        <v>-11.27</v>
      </c>
      <c r="D25" s="5">
        <v>99.9</v>
      </c>
      <c r="E25" s="5">
        <v>1.1000000000000001</v>
      </c>
      <c r="F25" s="5">
        <v>-2.34</v>
      </c>
      <c r="G25" s="5">
        <v>11.83</v>
      </c>
      <c r="H25" s="5">
        <v>3.71</v>
      </c>
      <c r="I25" s="5">
        <v>16.2</v>
      </c>
      <c r="J25" s="5">
        <v>54.73</v>
      </c>
      <c r="K25" s="5">
        <v>22.55</v>
      </c>
      <c r="L25" s="5">
        <v>6.95</v>
      </c>
      <c r="M25" s="7">
        <v>95.14</v>
      </c>
      <c r="N25" s="5">
        <v>19.96</v>
      </c>
      <c r="O25" s="5"/>
      <c r="P25" s="5"/>
      <c r="Q25" s="5"/>
      <c r="R25" s="5"/>
      <c r="S25" s="5"/>
      <c r="T25" s="5"/>
      <c r="U25" s="5"/>
      <c r="V25" s="5"/>
      <c r="W25" s="5"/>
      <c r="AG25" s="1" t="s">
        <v>6</v>
      </c>
      <c r="AH25" s="2">
        <v>95.14</v>
      </c>
      <c r="AI25" s="2">
        <v>89.94</v>
      </c>
      <c r="AJ25" s="1"/>
      <c r="AK25" s="1"/>
      <c r="AL25" s="1"/>
      <c r="AM25" s="1"/>
      <c r="AN25" s="1"/>
      <c r="AO25" s="1"/>
      <c r="AP25" s="1"/>
      <c r="AQ25" s="1"/>
    </row>
    <row r="26" spans="1:43">
      <c r="A26" t="s">
        <v>7</v>
      </c>
      <c r="B26" s="5">
        <v>104.85</v>
      </c>
      <c r="C26" s="5">
        <v>13.72</v>
      </c>
      <c r="D26" s="5">
        <v>91.61</v>
      </c>
      <c r="E26" s="5">
        <v>0</v>
      </c>
      <c r="F26" s="5">
        <v>-16.37</v>
      </c>
      <c r="G26" s="5">
        <v>13</v>
      </c>
      <c r="H26" s="5">
        <v>3.06</v>
      </c>
      <c r="I26" s="5">
        <v>30.79</v>
      </c>
      <c r="J26" s="5">
        <v>49.31</v>
      </c>
      <c r="K26" s="5">
        <v>29.1</v>
      </c>
      <c r="L26" s="5">
        <v>32.340000000000003</v>
      </c>
      <c r="M26" s="7">
        <v>89.33</v>
      </c>
      <c r="N26" s="5">
        <v>18.04</v>
      </c>
      <c r="O26" s="5"/>
      <c r="P26" s="5"/>
      <c r="Q26" s="5"/>
      <c r="R26" s="5"/>
      <c r="S26" s="5"/>
      <c r="T26" s="5"/>
      <c r="U26" s="5"/>
      <c r="V26" s="5"/>
      <c r="W26" s="5"/>
      <c r="AG26" s="1" t="s">
        <v>7</v>
      </c>
      <c r="AH26" s="2">
        <v>89.33</v>
      </c>
      <c r="AI26" s="2">
        <v>87.04</v>
      </c>
      <c r="AJ26" s="1"/>
      <c r="AK26" s="1"/>
      <c r="AL26" s="1"/>
      <c r="AM26" s="1"/>
      <c r="AN26" s="1"/>
      <c r="AO26" s="1"/>
      <c r="AP26" s="1"/>
      <c r="AQ26" s="1"/>
    </row>
    <row r="27" spans="1:43">
      <c r="A27" t="s">
        <v>8</v>
      </c>
      <c r="B27" s="5">
        <v>47.57</v>
      </c>
      <c r="C27" s="5">
        <v>-40.42</v>
      </c>
      <c r="D27" s="5">
        <v>93.07</v>
      </c>
      <c r="E27" s="5">
        <v>12.95</v>
      </c>
      <c r="F27" s="5">
        <v>-47.57</v>
      </c>
      <c r="G27" s="5">
        <v>10.050000000000001</v>
      </c>
      <c r="H27" s="5">
        <v>3.37</v>
      </c>
      <c r="I27" s="5">
        <v>33.31</v>
      </c>
      <c r="J27" s="5">
        <v>20.309999999999999</v>
      </c>
      <c r="K27" s="5">
        <v>5.28</v>
      </c>
      <c r="L27" s="5">
        <v>14.99</v>
      </c>
      <c r="M27" s="7">
        <v>57.83</v>
      </c>
      <c r="N27" s="5">
        <v>22.66</v>
      </c>
      <c r="O27" s="5"/>
      <c r="P27" s="5"/>
      <c r="Q27" s="5"/>
      <c r="R27" s="5"/>
      <c r="S27" s="5"/>
      <c r="T27" s="5"/>
      <c r="U27" s="5"/>
      <c r="V27" s="5"/>
      <c r="W27" s="5"/>
      <c r="AG27" s="1" t="s">
        <v>8</v>
      </c>
      <c r="AH27" s="2">
        <v>57.83</v>
      </c>
      <c r="AI27" s="2">
        <v>39.380000000000003</v>
      </c>
      <c r="AJ27" s="1"/>
      <c r="AK27" s="1"/>
      <c r="AL27" s="1"/>
      <c r="AM27" s="1"/>
      <c r="AN27" s="1"/>
      <c r="AO27" s="1"/>
      <c r="AP27" s="1"/>
      <c r="AQ27" s="1"/>
    </row>
    <row r="28" spans="1:43">
      <c r="A28" t="s">
        <v>9</v>
      </c>
      <c r="B28" s="5">
        <v>12.39</v>
      </c>
      <c r="C28" s="5">
        <v>1.08</v>
      </c>
      <c r="D28" s="5">
        <v>35.06</v>
      </c>
      <c r="E28" s="5">
        <v>51.43</v>
      </c>
      <c r="F28" s="5">
        <v>-42.24</v>
      </c>
      <c r="G28" s="5">
        <v>4.74</v>
      </c>
      <c r="H28" s="5">
        <v>6.16</v>
      </c>
      <c r="I28" s="5">
        <v>33.65</v>
      </c>
      <c r="J28" s="5">
        <v>9.8000000000000007</v>
      </c>
      <c r="K28" s="5">
        <v>-8.99</v>
      </c>
      <c r="L28" s="5">
        <v>3.04</v>
      </c>
      <c r="M28" s="7">
        <v>32.950000000000003</v>
      </c>
      <c r="N28" s="5">
        <v>17.100000000000001</v>
      </c>
      <c r="O28" s="5"/>
      <c r="P28" s="5"/>
      <c r="Q28" s="5"/>
      <c r="R28" s="5"/>
      <c r="S28" s="5"/>
      <c r="T28" s="5"/>
      <c r="U28" s="5"/>
      <c r="V28" s="5"/>
      <c r="W28" s="5"/>
      <c r="AG28" s="1" t="s">
        <v>9</v>
      </c>
      <c r="AH28" s="2">
        <v>32.950000000000003</v>
      </c>
      <c r="AI28" s="2">
        <v>25.44</v>
      </c>
      <c r="AJ28" s="1"/>
      <c r="AK28" s="1"/>
      <c r="AL28" s="1"/>
      <c r="AM28" s="1"/>
      <c r="AN28" s="1"/>
      <c r="AO28" s="1"/>
      <c r="AP28" s="1"/>
      <c r="AQ28" s="1"/>
    </row>
    <row r="29" spans="1:43">
      <c r="A29" t="s">
        <v>10</v>
      </c>
      <c r="B29" s="5">
        <v>45.28</v>
      </c>
      <c r="C29" s="5">
        <v>13.89</v>
      </c>
      <c r="D29" s="5">
        <v>-19.46</v>
      </c>
      <c r="E29" s="5">
        <v>125.56</v>
      </c>
      <c r="F29" s="5">
        <v>-1.1200000000000001</v>
      </c>
      <c r="G29" s="5">
        <v>-2.6</v>
      </c>
      <c r="H29" s="5">
        <v>7.17</v>
      </c>
      <c r="I29" s="5">
        <v>37.54</v>
      </c>
      <c r="J29" s="5">
        <v>6.71</v>
      </c>
      <c r="K29" s="5">
        <v>-17.29</v>
      </c>
      <c r="L29" s="5">
        <v>-4.09</v>
      </c>
      <c r="M29" s="7">
        <v>20.41</v>
      </c>
      <c r="N29" s="5">
        <v>19.059999999999999</v>
      </c>
      <c r="O29" s="5"/>
      <c r="P29" s="5"/>
      <c r="Q29" s="5"/>
      <c r="R29" s="5"/>
      <c r="S29" s="5"/>
      <c r="T29" s="5"/>
      <c r="U29" s="5"/>
      <c r="V29" s="5"/>
      <c r="W29" s="5"/>
      <c r="AG29" s="1" t="s">
        <v>10</v>
      </c>
      <c r="AH29" s="2">
        <v>20.41</v>
      </c>
      <c r="AI29" s="2">
        <v>23.58</v>
      </c>
      <c r="AJ29" s="1"/>
      <c r="AK29" s="1"/>
      <c r="AL29" s="1"/>
      <c r="AM29" s="1"/>
      <c r="AN29" s="1"/>
      <c r="AO29" s="1"/>
      <c r="AP29" s="1"/>
      <c r="AQ29" s="1"/>
    </row>
    <row r="30" spans="1:43">
      <c r="A30" t="s">
        <v>11</v>
      </c>
      <c r="B30" s="5">
        <v>48.83</v>
      </c>
      <c r="C30" s="5">
        <v>32.17</v>
      </c>
      <c r="D30" s="5">
        <v>-20.89</v>
      </c>
      <c r="E30" s="5">
        <v>115.07</v>
      </c>
      <c r="F30" s="5">
        <v>-7.17</v>
      </c>
      <c r="G30" s="5">
        <v>-4.75</v>
      </c>
      <c r="H30" s="5">
        <v>5.14</v>
      </c>
      <c r="I30" s="5">
        <v>39.770000000000003</v>
      </c>
      <c r="J30" s="5">
        <v>7.81</v>
      </c>
      <c r="K30" s="5">
        <v>-18.66</v>
      </c>
      <c r="L30" s="5">
        <v>-4.7699999999999996</v>
      </c>
      <c r="M30" s="7">
        <v>17.329999999999998</v>
      </c>
      <c r="N30" s="5">
        <v>19.989999999999998</v>
      </c>
      <c r="O30" s="5"/>
      <c r="P30" s="5"/>
      <c r="Q30" s="5"/>
      <c r="R30" s="5"/>
      <c r="S30" s="5"/>
      <c r="T30" s="5"/>
      <c r="U30" s="5"/>
      <c r="V30" s="5"/>
      <c r="W30" s="5"/>
      <c r="AG30" s="1" t="s">
        <v>11</v>
      </c>
      <c r="AH30" s="2">
        <v>17.329999999999998</v>
      </c>
      <c r="AI30" s="2">
        <v>22.71</v>
      </c>
      <c r="AJ30" s="1"/>
      <c r="AK30" s="1"/>
      <c r="AL30" s="1"/>
      <c r="AM30" s="1"/>
      <c r="AN30" s="1"/>
      <c r="AO30" s="1"/>
      <c r="AP30" s="1"/>
      <c r="AQ30" s="1"/>
    </row>
    <row r="31" spans="1:43">
      <c r="A31" t="s">
        <v>12</v>
      </c>
      <c r="B31" s="5">
        <v>132.44</v>
      </c>
      <c r="C31" s="5">
        <v>46.15</v>
      </c>
      <c r="D31" s="5">
        <v>57</v>
      </c>
      <c r="E31" s="5">
        <v>51.74</v>
      </c>
      <c r="F31" s="5">
        <v>0.71</v>
      </c>
      <c r="G31" s="5">
        <v>1.88</v>
      </c>
      <c r="H31" s="5">
        <v>7.2999999999999995E-2</v>
      </c>
      <c r="I31" s="5">
        <v>46.34</v>
      </c>
      <c r="J31" s="5">
        <v>3.49</v>
      </c>
      <c r="K31" s="5">
        <v>-20.420000000000002</v>
      </c>
      <c r="L31" s="5">
        <v>-3.21</v>
      </c>
      <c r="M31" s="7">
        <v>17.239999999999998</v>
      </c>
      <c r="N31" s="5">
        <v>31.73</v>
      </c>
      <c r="O31" s="5"/>
      <c r="P31" s="5"/>
      <c r="Q31" s="5"/>
      <c r="R31" s="5"/>
      <c r="S31" s="5"/>
      <c r="T31" s="5"/>
      <c r="U31" s="5"/>
      <c r="V31" s="5"/>
      <c r="W31" s="5"/>
      <c r="AG31" s="1" t="s">
        <v>12</v>
      </c>
      <c r="AH31" s="2">
        <v>17.239999999999998</v>
      </c>
      <c r="AI31" s="2">
        <v>28.16</v>
      </c>
      <c r="AJ31" s="1"/>
      <c r="AK31" s="1"/>
      <c r="AL31" s="1"/>
      <c r="AM31" s="1"/>
      <c r="AN31" s="1"/>
      <c r="AO31" s="1"/>
      <c r="AP31" s="1"/>
      <c r="AQ31" s="1"/>
    </row>
    <row r="32" spans="1:43">
      <c r="A32" t="s">
        <v>13</v>
      </c>
      <c r="B32" s="1" t="s">
        <v>43</v>
      </c>
      <c r="M32" s="2" t="s">
        <v>44</v>
      </c>
      <c r="AG32" s="1" t="s">
        <v>59</v>
      </c>
      <c r="AH32" s="1" t="s">
        <v>44</v>
      </c>
      <c r="AI32" s="1" t="s">
        <v>44</v>
      </c>
      <c r="AJ32" s="1"/>
      <c r="AK32" s="1"/>
      <c r="AL32" s="1"/>
      <c r="AM32" s="1"/>
      <c r="AN32" s="1"/>
      <c r="AO32" s="1"/>
      <c r="AP32" s="1"/>
      <c r="AQ32" s="1"/>
    </row>
    <row r="33" spans="1:43">
      <c r="B33" s="1">
        <v>108.28</v>
      </c>
      <c r="M33" s="2">
        <v>96.18</v>
      </c>
      <c r="AG33" s="1"/>
      <c r="AH33" s="1">
        <v>96.18</v>
      </c>
      <c r="AI33" s="5">
        <v>92</v>
      </c>
      <c r="AJ33" s="1"/>
      <c r="AK33" s="1"/>
      <c r="AL33" s="1"/>
      <c r="AM33" s="1"/>
      <c r="AN33" s="1"/>
      <c r="AO33" s="1"/>
      <c r="AP33" s="1"/>
      <c r="AQ33" s="1"/>
    </row>
    <row r="34" spans="1:43"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>
      <c r="A35" t="s">
        <v>45</v>
      </c>
      <c r="AG35" s="12" t="s">
        <v>83</v>
      </c>
    </row>
    <row r="36" spans="1:43">
      <c r="A36" t="s">
        <v>46</v>
      </c>
      <c r="AG36" s="1" t="s">
        <v>17</v>
      </c>
    </row>
    <row r="37" spans="1:43">
      <c r="M37" s="6" t="s">
        <v>16</v>
      </c>
      <c r="AG37" s="3" t="s">
        <v>56</v>
      </c>
      <c r="AH37" s="8" t="s">
        <v>54</v>
      </c>
      <c r="AI37" s="8" t="s">
        <v>55</v>
      </c>
    </row>
    <row r="38" spans="1:43">
      <c r="A38" t="s">
        <v>47</v>
      </c>
      <c r="B38" s="1" t="s">
        <v>20</v>
      </c>
      <c r="C38" s="1" t="s">
        <v>21</v>
      </c>
      <c r="D38" s="1" t="s">
        <v>22</v>
      </c>
      <c r="E38" s="1" t="s">
        <v>19</v>
      </c>
      <c r="F38" s="1" t="s">
        <v>23</v>
      </c>
      <c r="G38" s="1" t="s">
        <v>29</v>
      </c>
      <c r="H38" s="1" t="s">
        <v>24</v>
      </c>
      <c r="I38" s="1" t="s">
        <v>25</v>
      </c>
      <c r="J38" s="1" t="s">
        <v>26</v>
      </c>
      <c r="K38" s="1" t="s">
        <v>27</v>
      </c>
      <c r="L38" s="1" t="s">
        <v>28</v>
      </c>
      <c r="M38" s="2" t="s">
        <v>52</v>
      </c>
      <c r="N38" s="1" t="s">
        <v>15</v>
      </c>
      <c r="O38" s="1" t="s">
        <v>63</v>
      </c>
      <c r="P38" s="1" t="s">
        <v>64</v>
      </c>
      <c r="Q38" s="1" t="s">
        <v>65</v>
      </c>
      <c r="R38" s="1" t="s">
        <v>66</v>
      </c>
      <c r="S38" s="1" t="s">
        <v>68</v>
      </c>
      <c r="T38" s="1" t="s">
        <v>78</v>
      </c>
      <c r="AG38" t="s">
        <v>3</v>
      </c>
      <c r="AH38" s="5">
        <v>31.09</v>
      </c>
      <c r="AI38" s="5">
        <v>19.75</v>
      </c>
    </row>
    <row r="39" spans="1:43">
      <c r="A39" t="s">
        <v>3</v>
      </c>
      <c r="B39" s="5">
        <v>19.75</v>
      </c>
      <c r="C39" s="5">
        <v>17.47</v>
      </c>
      <c r="D39" s="5">
        <v>18.239999999999998</v>
      </c>
      <c r="E39" s="5">
        <v>80.66</v>
      </c>
      <c r="F39" s="5">
        <v>-86.49</v>
      </c>
      <c r="G39" s="5">
        <v>18.32</v>
      </c>
      <c r="H39" s="5">
        <v>11.23</v>
      </c>
      <c r="I39" s="5">
        <v>30.24</v>
      </c>
      <c r="J39" s="5">
        <v>30.69</v>
      </c>
      <c r="K39" s="5">
        <v>20.28</v>
      </c>
      <c r="L39" s="5">
        <v>25.31</v>
      </c>
      <c r="M39" s="7">
        <v>17.21</v>
      </c>
      <c r="N39" s="5">
        <v>15.46</v>
      </c>
      <c r="O39" s="5">
        <v>6.16</v>
      </c>
      <c r="P39" s="5">
        <v>7.71</v>
      </c>
      <c r="Q39" s="5">
        <v>1.71</v>
      </c>
      <c r="R39" s="5">
        <v>68</v>
      </c>
      <c r="S39" s="5">
        <v>7.0000000000000007E-2</v>
      </c>
      <c r="T39" s="5">
        <v>2.4900000000000002</v>
      </c>
      <c r="U39" s="5"/>
      <c r="V39" s="5"/>
      <c r="W39" s="5"/>
      <c r="AG39" t="s">
        <v>4</v>
      </c>
      <c r="AH39" s="5">
        <v>46.44</v>
      </c>
      <c r="AI39" s="5">
        <v>40.54</v>
      </c>
    </row>
    <row r="40" spans="1:43">
      <c r="A40" t="s">
        <v>4</v>
      </c>
      <c r="B40" s="5">
        <v>40.54</v>
      </c>
      <c r="C40" s="5">
        <v>-3.95</v>
      </c>
      <c r="D40" s="5">
        <v>51.8</v>
      </c>
      <c r="E40" s="5">
        <v>53.87</v>
      </c>
      <c r="F40" s="5">
        <v>-85.26</v>
      </c>
      <c r="G40" s="5">
        <v>13.52</v>
      </c>
      <c r="H40" s="5">
        <v>14.51</v>
      </c>
      <c r="I40" s="5">
        <v>26.59</v>
      </c>
      <c r="J40" s="5">
        <v>40.94</v>
      </c>
      <c r="K40" s="5">
        <v>21.9</v>
      </c>
      <c r="L40" s="5">
        <v>21.01</v>
      </c>
      <c r="M40" s="7">
        <v>34.090000000000003</v>
      </c>
      <c r="N40" s="5">
        <v>22.58</v>
      </c>
      <c r="O40" s="5">
        <v>-30.8</v>
      </c>
      <c r="P40" s="5">
        <v>-7.7</v>
      </c>
      <c r="Q40" s="5">
        <v>-1.81</v>
      </c>
      <c r="R40" s="5">
        <v>70.400000000000006</v>
      </c>
      <c r="S40" s="5">
        <v>6.35</v>
      </c>
      <c r="T40" s="5">
        <v>59.99</v>
      </c>
      <c r="U40" s="5"/>
      <c r="V40" s="5"/>
      <c r="W40" s="5"/>
      <c r="AG40" t="s">
        <v>5</v>
      </c>
      <c r="AH40" s="5">
        <v>55.5</v>
      </c>
      <c r="AI40" s="5">
        <v>78.03</v>
      </c>
    </row>
    <row r="41" spans="1:43">
      <c r="A41" t="s">
        <v>5</v>
      </c>
      <c r="B41" s="5">
        <v>78.03</v>
      </c>
      <c r="C41" s="5">
        <v>-7.71</v>
      </c>
      <c r="D41" s="5">
        <v>92.22</v>
      </c>
      <c r="E41" s="5">
        <v>33.93</v>
      </c>
      <c r="F41" s="5">
        <v>-39.14</v>
      </c>
      <c r="G41" s="5">
        <v>11.38</v>
      </c>
      <c r="H41" s="5">
        <v>13.32</v>
      </c>
      <c r="I41" s="5">
        <v>19.23</v>
      </c>
      <c r="J41" s="5">
        <v>52.12</v>
      </c>
      <c r="K41" s="5">
        <v>17.48</v>
      </c>
      <c r="L41" s="5">
        <v>9.14</v>
      </c>
      <c r="M41" s="7">
        <v>72.16</v>
      </c>
      <c r="N41" s="5">
        <v>28.19</v>
      </c>
      <c r="O41" s="5">
        <v>-78.61</v>
      </c>
      <c r="P41" s="5">
        <v>-39.18</v>
      </c>
      <c r="Q41" s="5">
        <v>-28.89</v>
      </c>
      <c r="R41" s="5">
        <v>66.900000000000006</v>
      </c>
      <c r="S41" s="5">
        <v>5.57</v>
      </c>
      <c r="T41" s="5">
        <v>126.36</v>
      </c>
      <c r="U41" s="5"/>
      <c r="V41" s="5"/>
      <c r="W41" s="5"/>
      <c r="AG41" t="s">
        <v>6</v>
      </c>
      <c r="AH41" s="5">
        <v>78.27</v>
      </c>
      <c r="AI41" s="5">
        <v>96.82</v>
      </c>
    </row>
    <row r="42" spans="1:43">
      <c r="A42" t="s">
        <v>6</v>
      </c>
      <c r="B42" s="5">
        <v>96.82</v>
      </c>
      <c r="C42" s="5">
        <v>-0.6</v>
      </c>
      <c r="D42" s="5">
        <v>102.55</v>
      </c>
      <c r="E42" s="5">
        <v>16.03</v>
      </c>
      <c r="F42" s="5">
        <v>-12.99</v>
      </c>
      <c r="G42" s="5">
        <v>12.71</v>
      </c>
      <c r="H42" s="5">
        <v>30.58</v>
      </c>
      <c r="I42" s="5">
        <v>17.989999999999998</v>
      </c>
      <c r="J42" s="5">
        <v>53.57</v>
      </c>
      <c r="K42" s="5">
        <v>15.07</v>
      </c>
      <c r="L42" s="5">
        <v>4.4400000000000004</v>
      </c>
      <c r="M42" s="7">
        <v>93.29</v>
      </c>
      <c r="N42" s="5">
        <v>32.78</v>
      </c>
      <c r="O42" s="5">
        <v>-90.03</v>
      </c>
      <c r="P42" s="5">
        <v>-46.16</v>
      </c>
      <c r="Q42" s="5">
        <v>-33.47</v>
      </c>
      <c r="R42" s="5">
        <v>64</v>
      </c>
      <c r="S42" s="1">
        <v>0.91</v>
      </c>
      <c r="T42" s="5">
        <v>131.69</v>
      </c>
      <c r="U42" s="5"/>
      <c r="V42" s="5"/>
      <c r="W42" s="5"/>
      <c r="AG42" t="s">
        <v>7</v>
      </c>
      <c r="AH42" s="5">
        <v>85.71</v>
      </c>
      <c r="AI42" s="5">
        <v>95.77</v>
      </c>
    </row>
    <row r="43" spans="1:43">
      <c r="A43" t="s">
        <v>7</v>
      </c>
      <c r="B43" s="10">
        <v>96.19</v>
      </c>
      <c r="C43" s="5">
        <v>0.22</v>
      </c>
      <c r="D43" s="5">
        <v>101.13</v>
      </c>
      <c r="E43" s="5">
        <v>1</v>
      </c>
      <c r="F43" s="5">
        <v>-18.38</v>
      </c>
      <c r="G43" s="5">
        <v>17.440000000000001</v>
      </c>
      <c r="H43" s="5">
        <v>4.6100000000000003</v>
      </c>
      <c r="I43" s="5">
        <v>23.21</v>
      </c>
      <c r="J43" s="5">
        <v>53.35</v>
      </c>
      <c r="K43" s="5">
        <v>28.74</v>
      </c>
      <c r="L43" s="5">
        <v>36</v>
      </c>
      <c r="M43" s="7">
        <v>95.14</v>
      </c>
      <c r="N43" s="5">
        <v>34.31</v>
      </c>
      <c r="O43" s="5">
        <v>-55.54</v>
      </c>
      <c r="P43" s="5">
        <v>-16.239999999999998</v>
      </c>
      <c r="Q43" s="5">
        <v>-21.27</v>
      </c>
      <c r="R43" s="5">
        <v>62.8</v>
      </c>
      <c r="S43" s="5">
        <v>14.69</v>
      </c>
      <c r="T43" s="5">
        <v>121.14</v>
      </c>
      <c r="U43" s="5"/>
      <c r="V43" s="5"/>
      <c r="W43" s="5"/>
      <c r="AG43" t="s">
        <v>8</v>
      </c>
      <c r="AH43" s="5">
        <v>51.93</v>
      </c>
      <c r="AI43" s="5">
        <v>61.86</v>
      </c>
    </row>
    <row r="44" spans="1:43">
      <c r="A44" t="s">
        <v>8</v>
      </c>
      <c r="B44" s="5">
        <v>61.86</v>
      </c>
      <c r="C44" s="5">
        <v>-2.37</v>
      </c>
      <c r="D44" s="5">
        <v>70.2</v>
      </c>
      <c r="E44" s="5">
        <v>19.75</v>
      </c>
      <c r="F44" s="5">
        <v>-77.34</v>
      </c>
      <c r="G44" s="5">
        <v>15.24</v>
      </c>
      <c r="H44" s="5">
        <v>9.35</v>
      </c>
      <c r="I44" s="5">
        <v>26.04</v>
      </c>
      <c r="J44" s="5">
        <v>23.16</v>
      </c>
      <c r="K44" s="5">
        <v>11.68</v>
      </c>
      <c r="L44" s="5">
        <v>20.55</v>
      </c>
      <c r="M44" s="7">
        <v>47</v>
      </c>
      <c r="N44" s="5">
        <v>29.03</v>
      </c>
      <c r="O44" s="5">
        <v>-16.04</v>
      </c>
      <c r="P44" s="5">
        <v>16.489999999999998</v>
      </c>
      <c r="Q44" s="5">
        <v>4.9800000000000004</v>
      </c>
      <c r="R44" s="5">
        <v>64.3</v>
      </c>
      <c r="S44" s="5">
        <v>19.12</v>
      </c>
      <c r="T44" s="5">
        <v>61.07</v>
      </c>
      <c r="U44" s="5"/>
      <c r="V44" s="5"/>
      <c r="W44" s="5"/>
      <c r="AG44" t="s">
        <v>9</v>
      </c>
      <c r="AH44" s="5">
        <v>15.48</v>
      </c>
      <c r="AI44" s="5">
        <v>27.26</v>
      </c>
      <c r="AJ44" s="14">
        <f>AI44-AI38</f>
        <v>7.5100000000000016</v>
      </c>
    </row>
    <row r="45" spans="1:43">
      <c r="A45" t="s">
        <v>9</v>
      </c>
      <c r="B45" s="5">
        <v>27.26</v>
      </c>
      <c r="C45" s="5">
        <v>9.0500000000000007</v>
      </c>
      <c r="D45" s="5">
        <v>35.9</v>
      </c>
      <c r="E45" s="5">
        <v>75.2</v>
      </c>
      <c r="F45" s="5">
        <v>-60.63</v>
      </c>
      <c r="G45" s="5">
        <v>10.81</v>
      </c>
      <c r="H45" s="5">
        <v>9.83</v>
      </c>
      <c r="I45" s="5">
        <v>25.52</v>
      </c>
      <c r="J45" s="5">
        <v>12.68</v>
      </c>
      <c r="K45" s="5">
        <v>-2.4700000000000002</v>
      </c>
      <c r="L45" s="5">
        <v>8.56</v>
      </c>
      <c r="M45" s="7">
        <v>28.11</v>
      </c>
      <c r="N45" s="5">
        <v>22.93</v>
      </c>
      <c r="O45" s="5">
        <v>-0.93</v>
      </c>
      <c r="P45" s="5">
        <v>29.81</v>
      </c>
      <c r="Q45" s="5">
        <v>16.329999999999998</v>
      </c>
      <c r="R45" s="5">
        <v>66</v>
      </c>
      <c r="S45" s="5">
        <v>14.37</v>
      </c>
      <c r="T45" s="5">
        <v>0.7</v>
      </c>
      <c r="U45" s="5"/>
      <c r="V45" s="5"/>
      <c r="W45" s="5"/>
      <c r="AG45" t="s">
        <v>10</v>
      </c>
      <c r="AH45" s="5">
        <v>49.6</v>
      </c>
      <c r="AI45" s="5">
        <v>46.96</v>
      </c>
    </row>
    <row r="46" spans="1:43">
      <c r="A46" t="s">
        <v>10</v>
      </c>
      <c r="B46" s="5">
        <v>46.96</v>
      </c>
      <c r="C46" s="5">
        <v>19.77</v>
      </c>
      <c r="D46" s="5">
        <v>6.4</v>
      </c>
      <c r="E46" s="5">
        <v>114.74</v>
      </c>
      <c r="F46" s="5">
        <v>-28.51</v>
      </c>
      <c r="G46" s="5">
        <v>-6.52</v>
      </c>
      <c r="H46" s="5">
        <v>8.74</v>
      </c>
      <c r="I46" s="5">
        <v>32.43</v>
      </c>
      <c r="J46" s="5">
        <v>5.47</v>
      </c>
      <c r="K46" s="5">
        <v>-25.58</v>
      </c>
      <c r="L46" s="5">
        <v>-8.9</v>
      </c>
      <c r="M46" s="7">
        <v>26.27</v>
      </c>
      <c r="N46" s="5">
        <v>22.93</v>
      </c>
      <c r="O46" s="5">
        <v>63.54</v>
      </c>
      <c r="P46" s="5">
        <v>64.28</v>
      </c>
      <c r="Q46" s="5">
        <v>41.06</v>
      </c>
      <c r="R46" s="5">
        <v>66.400000000000006</v>
      </c>
      <c r="S46" s="5">
        <v>16.79</v>
      </c>
      <c r="T46" s="5">
        <v>-116.72</v>
      </c>
      <c r="U46" s="5"/>
      <c r="V46" s="5"/>
      <c r="W46" s="5"/>
      <c r="AG46" t="s">
        <v>11</v>
      </c>
      <c r="AH46" s="5">
        <v>67</v>
      </c>
      <c r="AI46" s="5">
        <v>50.92</v>
      </c>
    </row>
    <row r="47" spans="1:43">
      <c r="A47" t="s">
        <v>11</v>
      </c>
      <c r="B47" s="5">
        <v>50.92</v>
      </c>
      <c r="C47" s="5">
        <v>20.22</v>
      </c>
      <c r="D47" s="5">
        <v>10.23</v>
      </c>
      <c r="E47" s="5">
        <v>105.98</v>
      </c>
      <c r="F47" s="5">
        <v>-30.49</v>
      </c>
      <c r="G47" s="5">
        <v>-12.5</v>
      </c>
      <c r="H47" s="5">
        <v>7.3</v>
      </c>
      <c r="I47" s="5">
        <v>35.18</v>
      </c>
      <c r="J47" s="5">
        <v>5.73</v>
      </c>
      <c r="K47" s="5">
        <v>-29.74</v>
      </c>
      <c r="L47" s="5">
        <v>-11.19</v>
      </c>
      <c r="M47" s="7">
        <v>26.19</v>
      </c>
      <c r="N47" s="5">
        <v>23.75</v>
      </c>
      <c r="O47" s="5">
        <v>97.36</v>
      </c>
      <c r="P47" s="5">
        <v>80.209999999999994</v>
      </c>
      <c r="Q47" s="5">
        <v>50.7</v>
      </c>
      <c r="R47" s="5">
        <v>63.9</v>
      </c>
      <c r="S47" s="5">
        <v>16.920000000000002</v>
      </c>
      <c r="T47" s="5">
        <v>-126.6</v>
      </c>
      <c r="U47" s="5"/>
      <c r="V47" s="5"/>
      <c r="W47" s="5"/>
      <c r="AG47" t="s">
        <v>12</v>
      </c>
      <c r="AH47" s="5">
        <v>122.25</v>
      </c>
    </row>
    <row r="48" spans="1:43">
      <c r="A48" t="s">
        <v>12</v>
      </c>
      <c r="M48" s="2" t="s">
        <v>49</v>
      </c>
      <c r="AG48" t="s">
        <v>59</v>
      </c>
      <c r="AH48" s="1" t="s">
        <v>30</v>
      </c>
    </row>
    <row r="49" spans="1:54">
      <c r="A49" t="s">
        <v>13</v>
      </c>
      <c r="M49" s="2">
        <v>97.85</v>
      </c>
      <c r="AG49" s="8" t="s">
        <v>84</v>
      </c>
    </row>
    <row r="50" spans="1:54">
      <c r="AG50" s="3" t="s">
        <v>56</v>
      </c>
      <c r="AH50" s="3" t="s">
        <v>54</v>
      </c>
      <c r="AI50" s="3" t="s">
        <v>55</v>
      </c>
      <c r="AJ50" s="3"/>
      <c r="BA50">
        <v>27.26</v>
      </c>
    </row>
    <row r="51" spans="1:54">
      <c r="AG51" t="s">
        <v>3</v>
      </c>
      <c r="AH51" s="5">
        <v>19.010000000000002</v>
      </c>
      <c r="AI51" s="5">
        <v>17.47</v>
      </c>
      <c r="AJ51" s="1"/>
      <c r="BA51">
        <v>9.0500000000000007</v>
      </c>
    </row>
    <row r="52" spans="1:54">
      <c r="A52" t="s">
        <v>45</v>
      </c>
      <c r="AG52" t="s">
        <v>4</v>
      </c>
      <c r="AH52" s="5">
        <v>3.64</v>
      </c>
      <c r="AI52" s="5">
        <v>-3.95</v>
      </c>
      <c r="AJ52" s="1"/>
      <c r="BA52">
        <f>BA51-BA50</f>
        <v>-18.21</v>
      </c>
      <c r="BB52">
        <v>17.47</v>
      </c>
    </row>
    <row r="53" spans="1:54">
      <c r="A53" t="s">
        <v>48</v>
      </c>
      <c r="M53" s="6" t="s">
        <v>16</v>
      </c>
      <c r="AG53" t="s">
        <v>5</v>
      </c>
      <c r="AH53" s="5">
        <v>13.2</v>
      </c>
      <c r="AI53" s="5">
        <v>-7.71</v>
      </c>
      <c r="AJ53" s="1"/>
    </row>
    <row r="54" spans="1:54">
      <c r="B54" s="1" t="s">
        <v>20</v>
      </c>
      <c r="C54" s="1" t="s">
        <v>21</v>
      </c>
      <c r="D54" s="1" t="s">
        <v>22</v>
      </c>
      <c r="E54" s="1" t="s">
        <v>19</v>
      </c>
      <c r="F54" s="1" t="s">
        <v>23</v>
      </c>
      <c r="G54" s="1" t="s">
        <v>29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2" t="s">
        <v>53</v>
      </c>
      <c r="N54" s="1" t="s">
        <v>15</v>
      </c>
      <c r="AG54" t="s">
        <v>6</v>
      </c>
      <c r="AH54" s="5">
        <v>12.51</v>
      </c>
      <c r="AI54" s="5">
        <v>-0.6</v>
      </c>
      <c r="AJ54" s="1"/>
      <c r="AY54">
        <f>9.05/19.77</f>
        <v>0.4577642893272636</v>
      </c>
      <c r="AZ54">
        <f>46.96/27.23</f>
        <v>1.7245684906353287</v>
      </c>
    </row>
    <row r="55" spans="1:54">
      <c r="A55" t="s">
        <v>3</v>
      </c>
      <c r="B55" s="5">
        <v>25.67</v>
      </c>
      <c r="C55" s="5">
        <v>14.31</v>
      </c>
      <c r="D55" s="5">
        <v>20.72</v>
      </c>
      <c r="E55" s="5">
        <v>82.69</v>
      </c>
      <c r="F55" s="5">
        <v>-81.540000000000006</v>
      </c>
      <c r="G55" s="5">
        <v>16.72</v>
      </c>
      <c r="H55" s="5">
        <v>8.98</v>
      </c>
      <c r="I55" s="5">
        <v>21.3</v>
      </c>
      <c r="J55" s="5">
        <v>37.4</v>
      </c>
      <c r="K55" s="5">
        <v>20.59</v>
      </c>
      <c r="L55" s="5">
        <v>32.19</v>
      </c>
      <c r="M55" s="7">
        <v>16.649999999999999</v>
      </c>
      <c r="N55" s="5">
        <v>10.89</v>
      </c>
      <c r="O55" s="5"/>
      <c r="P55" s="5"/>
      <c r="Q55" s="5"/>
      <c r="R55" s="5"/>
      <c r="S55" s="5"/>
      <c r="T55" s="5"/>
      <c r="U55" s="5"/>
      <c r="V55" s="5"/>
      <c r="W55" s="5"/>
      <c r="AG55" t="s">
        <v>7</v>
      </c>
      <c r="AH55" s="5">
        <v>10.97</v>
      </c>
      <c r="AI55" s="5">
        <v>0.22</v>
      </c>
      <c r="AJ55" s="1"/>
      <c r="AY55">
        <f>27.26/46.96</f>
        <v>0.58049403747870532</v>
      </c>
      <c r="AZ55">
        <f>19.77/9.05</f>
        <v>2.1845303867403314</v>
      </c>
      <c r="BB55" t="s">
        <v>86</v>
      </c>
    </row>
    <row r="56" spans="1:54">
      <c r="A56" t="s">
        <v>4</v>
      </c>
      <c r="B56" s="5">
        <v>41.5</v>
      </c>
      <c r="C56" s="5">
        <v>-26</v>
      </c>
      <c r="D56" s="5">
        <v>70.760000000000005</v>
      </c>
      <c r="E56" s="5">
        <v>68.45</v>
      </c>
      <c r="F56" s="5">
        <v>-64.489999999999995</v>
      </c>
      <c r="G56" s="5">
        <v>17.04</v>
      </c>
      <c r="H56" s="5">
        <v>12.32</v>
      </c>
      <c r="I56" s="5">
        <v>16.73</v>
      </c>
      <c r="J56" s="5">
        <v>46.63</v>
      </c>
      <c r="K56" s="5">
        <v>21.98</v>
      </c>
      <c r="L56" s="5">
        <v>26.33</v>
      </c>
      <c r="M56" s="7">
        <v>32.78</v>
      </c>
      <c r="N56" s="5">
        <v>15.03</v>
      </c>
      <c r="O56" s="5"/>
      <c r="P56" s="5"/>
      <c r="Q56" s="5"/>
      <c r="R56" s="5"/>
      <c r="S56" s="5"/>
      <c r="T56" s="5"/>
      <c r="U56" s="5"/>
      <c r="V56" s="5"/>
      <c r="W56" s="5"/>
      <c r="AG56" t="s">
        <v>8</v>
      </c>
      <c r="AH56" s="5">
        <v>-11.59</v>
      </c>
      <c r="AI56" s="5">
        <v>-2.37</v>
      </c>
      <c r="AJ56" s="1"/>
      <c r="BB56">
        <v>8.42</v>
      </c>
    </row>
    <row r="57" spans="1:54">
      <c r="A57" t="s">
        <v>5</v>
      </c>
      <c r="B57" s="5">
        <v>80.27</v>
      </c>
      <c r="C57" s="5">
        <v>-5.39</v>
      </c>
      <c r="D57" s="5">
        <v>88.69</v>
      </c>
      <c r="E57" s="5">
        <v>33.47</v>
      </c>
      <c r="F57" s="5">
        <v>-38.090000000000003</v>
      </c>
      <c r="G57" s="5">
        <v>17.91</v>
      </c>
      <c r="H57" s="5">
        <v>13.69</v>
      </c>
      <c r="I57" s="5">
        <v>16.38</v>
      </c>
      <c r="J57" s="5">
        <v>58.62</v>
      </c>
      <c r="K57" s="5">
        <v>20.93</v>
      </c>
      <c r="L57" s="5">
        <v>14.71</v>
      </c>
      <c r="M57" s="7">
        <v>66.680000000000007</v>
      </c>
      <c r="N57" s="5">
        <v>23.64</v>
      </c>
      <c r="O57" s="5"/>
      <c r="P57" s="5"/>
      <c r="Q57" s="5"/>
      <c r="R57" s="5"/>
      <c r="S57" s="5"/>
      <c r="T57" s="5"/>
      <c r="U57" s="5"/>
      <c r="V57" s="5"/>
      <c r="W57" s="5"/>
      <c r="AG57" t="s">
        <v>9</v>
      </c>
      <c r="AH57" s="5">
        <v>4.1100000000000003</v>
      </c>
      <c r="AI57" s="5">
        <v>9.0500000000000007</v>
      </c>
      <c r="AJ57" s="5">
        <f>AI57-AI51</f>
        <v>-8.4199999999999982</v>
      </c>
      <c r="BB57" t="s">
        <v>87</v>
      </c>
    </row>
    <row r="58" spans="1:54">
      <c r="A58" t="s">
        <v>6</v>
      </c>
      <c r="B58" s="5">
        <v>103.71</v>
      </c>
      <c r="C58" s="5">
        <v>-22.19</v>
      </c>
      <c r="D58" s="5">
        <v>116.03</v>
      </c>
      <c r="E58" s="5">
        <v>13.67</v>
      </c>
      <c r="F58" s="5">
        <v>-1.71</v>
      </c>
      <c r="G58" s="5">
        <v>18.96</v>
      </c>
      <c r="H58" s="5">
        <v>21.84</v>
      </c>
      <c r="I58" s="5">
        <v>23.19</v>
      </c>
      <c r="J58" s="5">
        <v>64.650000000000006</v>
      </c>
      <c r="K58" s="5">
        <v>26.79</v>
      </c>
      <c r="L58" s="5">
        <v>18.41</v>
      </c>
      <c r="M58" s="7">
        <v>89.94</v>
      </c>
      <c r="N58" s="5">
        <v>27.37</v>
      </c>
      <c r="O58" s="5"/>
      <c r="P58" s="5"/>
      <c r="Q58" s="5"/>
      <c r="R58" s="5"/>
      <c r="S58" s="5"/>
      <c r="T58" s="5"/>
      <c r="U58" s="5"/>
      <c r="V58" s="5"/>
      <c r="W58" s="5"/>
      <c r="AG58" t="s">
        <v>10</v>
      </c>
      <c r="AH58" s="5">
        <v>28.49</v>
      </c>
      <c r="AI58" s="5">
        <v>19.77</v>
      </c>
      <c r="AJ58" s="1"/>
      <c r="BB58">
        <v>7.51</v>
      </c>
    </row>
    <row r="59" spans="1:54">
      <c r="A59" t="s">
        <v>7</v>
      </c>
      <c r="B59" s="5">
        <v>104.53</v>
      </c>
      <c r="C59" s="5">
        <v>6.6</v>
      </c>
      <c r="D59" s="5">
        <v>102.2</v>
      </c>
      <c r="E59" s="5">
        <v>-0.89</v>
      </c>
      <c r="F59" s="5">
        <v>-20.61</v>
      </c>
      <c r="G59" s="5">
        <v>21.24</v>
      </c>
      <c r="H59" s="5">
        <v>2.5299999999999998</v>
      </c>
      <c r="I59" s="5">
        <v>26.81</v>
      </c>
      <c r="J59" s="5">
        <v>64.05</v>
      </c>
      <c r="K59" s="5">
        <v>34.32</v>
      </c>
      <c r="L59" s="5">
        <v>42.65</v>
      </c>
      <c r="M59" s="7">
        <v>87.04</v>
      </c>
      <c r="N59" s="5">
        <v>25.82</v>
      </c>
      <c r="O59" s="5"/>
      <c r="P59" s="5"/>
      <c r="Q59" s="5"/>
      <c r="R59" s="5"/>
      <c r="S59" s="5"/>
      <c r="T59" s="5"/>
      <c r="U59" s="5"/>
      <c r="V59" s="5"/>
      <c r="W59" s="5"/>
      <c r="AG59" t="s">
        <v>11</v>
      </c>
      <c r="AH59" s="5">
        <v>30.35</v>
      </c>
      <c r="AI59" s="5">
        <v>20.22</v>
      </c>
      <c r="AJ59" s="1"/>
    </row>
    <row r="60" spans="1:54">
      <c r="A60" t="s">
        <v>8</v>
      </c>
      <c r="B60" s="5">
        <v>69.08</v>
      </c>
      <c r="C60" s="5">
        <v>-27.12</v>
      </c>
      <c r="D60" s="5">
        <v>88.89</v>
      </c>
      <c r="E60" s="5">
        <v>32.75</v>
      </c>
      <c r="F60" s="5">
        <v>-65.2</v>
      </c>
      <c r="G60" s="5">
        <v>12.69</v>
      </c>
      <c r="H60" s="5">
        <v>6.86</v>
      </c>
      <c r="I60" s="5">
        <v>26.32</v>
      </c>
      <c r="J60" s="5">
        <v>30.53</v>
      </c>
      <c r="K60" s="5">
        <v>11.54</v>
      </c>
      <c r="L60" s="5">
        <v>24.89</v>
      </c>
      <c r="M60" s="7">
        <v>39.380000000000003</v>
      </c>
      <c r="N60" s="5">
        <v>23.4</v>
      </c>
      <c r="O60" s="5"/>
      <c r="P60" s="5"/>
      <c r="Q60" s="5"/>
      <c r="R60" s="5"/>
      <c r="S60" s="5"/>
      <c r="T60" s="5"/>
      <c r="U60" s="5"/>
      <c r="V60" s="5"/>
      <c r="W60" s="5"/>
      <c r="AG60" t="s">
        <v>12</v>
      </c>
      <c r="AH60" s="5">
        <v>53.28</v>
      </c>
      <c r="AJ60" s="1"/>
    </row>
    <row r="61" spans="1:54">
      <c r="A61" t="s">
        <v>9</v>
      </c>
      <c r="B61" s="5">
        <v>34.61</v>
      </c>
      <c r="C61" s="5">
        <v>-15.75</v>
      </c>
      <c r="D61" s="5">
        <v>53.65</v>
      </c>
      <c r="E61" s="5">
        <v>94.17</v>
      </c>
      <c r="F61" s="5">
        <v>-39.81</v>
      </c>
      <c r="G61" s="5">
        <v>0.76</v>
      </c>
      <c r="H61" s="5">
        <v>7.58</v>
      </c>
      <c r="I61" s="5">
        <v>29.44</v>
      </c>
      <c r="J61" s="5">
        <v>15.38</v>
      </c>
      <c r="K61" s="5">
        <v>-0.93</v>
      </c>
      <c r="L61" s="5">
        <v>11.17</v>
      </c>
      <c r="M61" s="7">
        <v>25.44</v>
      </c>
      <c r="N61" s="5">
        <v>16.7</v>
      </c>
      <c r="O61" s="5"/>
      <c r="P61" s="5"/>
      <c r="Q61" s="5"/>
      <c r="R61" s="5"/>
      <c r="S61" s="5"/>
      <c r="T61" s="5"/>
      <c r="U61" s="5"/>
      <c r="V61" s="5"/>
      <c r="W61" s="5"/>
      <c r="AG61" t="s">
        <v>13</v>
      </c>
    </row>
    <row r="62" spans="1:54">
      <c r="A62" t="s">
        <v>10</v>
      </c>
      <c r="B62" s="5">
        <v>48.38</v>
      </c>
      <c r="C62" s="5">
        <v>1.52</v>
      </c>
      <c r="D62" s="5">
        <v>-4.08</v>
      </c>
      <c r="E62" s="5">
        <v>140.74</v>
      </c>
      <c r="F62" s="5">
        <v>-13.69</v>
      </c>
      <c r="G62" s="5">
        <v>-13.86</v>
      </c>
      <c r="H62" s="5">
        <v>5.38</v>
      </c>
      <c r="I62" s="5">
        <v>36.99</v>
      </c>
      <c r="J62" s="5">
        <v>5.86</v>
      </c>
      <c r="K62" s="5">
        <v>-13.72</v>
      </c>
      <c r="L62" s="5">
        <v>-0.74</v>
      </c>
      <c r="M62" s="7">
        <v>23.58</v>
      </c>
      <c r="N62" s="5">
        <v>12.5</v>
      </c>
      <c r="O62" s="5"/>
      <c r="P62" s="5"/>
      <c r="Q62" s="5"/>
      <c r="R62" s="5"/>
      <c r="S62" s="5"/>
      <c r="T62" s="5"/>
      <c r="U62" s="5"/>
      <c r="V62" s="5"/>
      <c r="W62" s="5"/>
    </row>
    <row r="63" spans="1:54">
      <c r="A63" t="s">
        <v>11</v>
      </c>
      <c r="B63" s="5">
        <v>57.95</v>
      </c>
      <c r="C63" s="5">
        <v>21.22</v>
      </c>
      <c r="D63" s="5">
        <v>-5.25</v>
      </c>
      <c r="E63" s="5">
        <v>118.9</v>
      </c>
      <c r="F63" s="5">
        <v>-16.940000000000001</v>
      </c>
      <c r="G63" s="5">
        <v>-10.79</v>
      </c>
      <c r="H63" s="5">
        <v>4.32</v>
      </c>
      <c r="I63" s="5">
        <v>40.11</v>
      </c>
      <c r="J63" s="5">
        <v>6.04</v>
      </c>
      <c r="K63" s="5">
        <v>-18.48</v>
      </c>
      <c r="L63" s="5">
        <v>-2.6</v>
      </c>
      <c r="M63" s="7">
        <v>22.71</v>
      </c>
      <c r="N63" s="5">
        <v>17.25</v>
      </c>
      <c r="O63" s="5"/>
      <c r="P63" s="5"/>
      <c r="Q63" s="5"/>
      <c r="R63" s="5"/>
      <c r="S63" s="5"/>
      <c r="T63" s="5"/>
      <c r="U63" s="5"/>
      <c r="V63" s="5"/>
      <c r="W63" s="5"/>
    </row>
    <row r="64" spans="1:54">
      <c r="A64" t="s">
        <v>12</v>
      </c>
      <c r="B64" s="5">
        <v>103.8</v>
      </c>
      <c r="C64" s="5">
        <v>8.68</v>
      </c>
      <c r="D64" s="5">
        <v>75.36</v>
      </c>
      <c r="E64" s="5">
        <v>44.24</v>
      </c>
      <c r="F64" s="5">
        <v>-14.55</v>
      </c>
      <c r="G64" s="5">
        <v>9.77</v>
      </c>
      <c r="H64" s="5">
        <v>7.79</v>
      </c>
      <c r="I64" s="5">
        <v>29.52</v>
      </c>
      <c r="J64" s="5">
        <v>-3.01</v>
      </c>
      <c r="K64" s="5">
        <v>-10.56</v>
      </c>
      <c r="L64" s="5">
        <v>6.64</v>
      </c>
      <c r="M64" s="7">
        <v>28.16</v>
      </c>
      <c r="N64" s="5">
        <v>40.64</v>
      </c>
      <c r="O64" s="5"/>
      <c r="P64" s="5"/>
      <c r="Q64" s="5"/>
      <c r="R64" s="5"/>
      <c r="S64" s="5"/>
      <c r="T64" s="5"/>
      <c r="U64" s="5"/>
      <c r="V64" s="5"/>
      <c r="W64" s="5"/>
      <c r="AG64" s="9" t="s">
        <v>85</v>
      </c>
    </row>
    <row r="65" spans="1:35">
      <c r="A65" t="s">
        <v>13</v>
      </c>
      <c r="M65" s="2" t="s">
        <v>44</v>
      </c>
      <c r="AG65" s="3" t="s">
        <v>56</v>
      </c>
      <c r="AH65" s="3" t="s">
        <v>54</v>
      </c>
      <c r="AI65" s="3" t="s">
        <v>55</v>
      </c>
    </row>
    <row r="66" spans="1:35">
      <c r="M66" s="2">
        <v>92</v>
      </c>
      <c r="AG66" t="s">
        <v>3</v>
      </c>
      <c r="AH66" s="5">
        <v>16.899999999999999</v>
      </c>
      <c r="AI66" s="5">
        <v>18.239999999999998</v>
      </c>
    </row>
    <row r="67" spans="1:35">
      <c r="AG67" t="s">
        <v>4</v>
      </c>
      <c r="AH67" s="5">
        <v>36.61</v>
      </c>
      <c r="AI67" s="5">
        <v>51.8</v>
      </c>
    </row>
    <row r="68" spans="1:35">
      <c r="A68" t="s">
        <v>62</v>
      </c>
      <c r="AG68" t="s">
        <v>5</v>
      </c>
      <c r="AH68" s="5">
        <v>61.52</v>
      </c>
      <c r="AI68" s="5">
        <v>92.22</v>
      </c>
    </row>
    <row r="69" spans="1:35">
      <c r="A69" t="s">
        <v>47</v>
      </c>
      <c r="B69" s="1" t="s">
        <v>20</v>
      </c>
      <c r="C69" s="1" t="s">
        <v>21</v>
      </c>
      <c r="D69" s="1" t="s">
        <v>22</v>
      </c>
      <c r="E69" s="1" t="s">
        <v>19</v>
      </c>
      <c r="F69" s="1" t="s">
        <v>23</v>
      </c>
      <c r="G69" s="1" t="s">
        <v>29</v>
      </c>
      <c r="H69" s="1" t="s">
        <v>24</v>
      </c>
      <c r="I69" s="1" t="s">
        <v>25</v>
      </c>
      <c r="J69" s="1" t="s">
        <v>26</v>
      </c>
      <c r="K69" s="1" t="s">
        <v>27</v>
      </c>
      <c r="L69" s="1" t="s">
        <v>28</v>
      </c>
      <c r="M69" s="2" t="s">
        <v>53</v>
      </c>
      <c r="N69" s="1" t="s">
        <v>15</v>
      </c>
      <c r="AG69" t="s">
        <v>6</v>
      </c>
      <c r="AH69" s="5">
        <v>75.12</v>
      </c>
      <c r="AI69" s="5">
        <v>102.55</v>
      </c>
    </row>
    <row r="70" spans="1:35">
      <c r="A70" t="s">
        <v>3</v>
      </c>
      <c r="B70" s="1">
        <v>21.98</v>
      </c>
      <c r="C70" s="1">
        <v>24.95</v>
      </c>
      <c r="D70" s="1">
        <v>4.74</v>
      </c>
      <c r="E70" s="1">
        <v>70.34</v>
      </c>
      <c r="F70" s="1">
        <v>-86.99</v>
      </c>
      <c r="G70" s="1">
        <v>10.58</v>
      </c>
      <c r="H70" s="1">
        <v>-0.57999999999999996</v>
      </c>
      <c r="I70" s="1">
        <v>25.3</v>
      </c>
      <c r="J70" s="1">
        <v>24.6</v>
      </c>
      <c r="K70" s="1">
        <v>20.02</v>
      </c>
      <c r="L70" s="1">
        <v>20.74</v>
      </c>
      <c r="M70" s="2">
        <v>5.5</v>
      </c>
      <c r="N70" s="1">
        <v>14.84</v>
      </c>
      <c r="AG70" t="s">
        <v>7</v>
      </c>
      <c r="AH70" s="5">
        <v>80.44</v>
      </c>
      <c r="AI70" s="5">
        <v>101.13</v>
      </c>
    </row>
    <row r="71" spans="1:35">
      <c r="A71" t="s">
        <v>4</v>
      </c>
      <c r="B71" s="1">
        <v>35.9</v>
      </c>
      <c r="C71" s="1">
        <v>10.67</v>
      </c>
      <c r="D71" s="1">
        <v>18.84</v>
      </c>
      <c r="E71" s="1">
        <v>38.869999999999997</v>
      </c>
      <c r="F71" s="1">
        <v>-88.46</v>
      </c>
      <c r="G71" s="1">
        <v>10.77</v>
      </c>
      <c r="H71" s="1">
        <v>2.54</v>
      </c>
      <c r="I71" s="1">
        <v>15.44</v>
      </c>
      <c r="J71" s="1">
        <v>37.270000000000003</v>
      </c>
      <c r="K71" s="1">
        <v>20.68</v>
      </c>
      <c r="L71" s="1">
        <v>22.3</v>
      </c>
      <c r="M71" s="2">
        <v>6.47</v>
      </c>
      <c r="N71" s="1">
        <v>20.43</v>
      </c>
      <c r="AG71" t="s">
        <v>8</v>
      </c>
      <c r="AH71" s="5">
        <v>68.040000000000006</v>
      </c>
      <c r="AI71" s="5">
        <v>70.2</v>
      </c>
    </row>
    <row r="72" spans="1:35">
      <c r="A72" t="s">
        <v>5</v>
      </c>
      <c r="B72" s="1">
        <v>80.34</v>
      </c>
      <c r="C72" s="1">
        <v>10.43</v>
      </c>
      <c r="D72" s="1">
        <v>75.81</v>
      </c>
      <c r="E72" s="1">
        <v>14.86</v>
      </c>
      <c r="F72" s="1">
        <v>-45.06</v>
      </c>
      <c r="G72" s="1">
        <v>11.82</v>
      </c>
      <c r="H72" s="1">
        <v>6.44</v>
      </c>
      <c r="I72" s="1">
        <v>15.14</v>
      </c>
      <c r="J72" s="1">
        <v>49.21</v>
      </c>
      <c r="K72" s="1">
        <v>19.89</v>
      </c>
      <c r="L72" s="1">
        <v>18.93</v>
      </c>
      <c r="M72" s="2">
        <v>67.040000000000006</v>
      </c>
      <c r="N72" s="1">
        <v>27.55</v>
      </c>
      <c r="AG72" t="s">
        <v>9</v>
      </c>
      <c r="AH72" s="5">
        <v>32.65</v>
      </c>
      <c r="AI72" s="5">
        <v>35.9</v>
      </c>
    </row>
    <row r="73" spans="1:35">
      <c r="A73" t="s">
        <v>6</v>
      </c>
      <c r="B73" s="1">
        <v>105.27</v>
      </c>
      <c r="C73" s="1">
        <v>11.72</v>
      </c>
      <c r="D73" s="1">
        <v>96.44</v>
      </c>
      <c r="E73" s="1">
        <v>11.57</v>
      </c>
      <c r="F73" s="1">
        <v>-10.51</v>
      </c>
      <c r="G73" s="1">
        <v>13.92</v>
      </c>
      <c r="H73" s="1">
        <v>6.53</v>
      </c>
      <c r="I73" s="1">
        <v>30.16</v>
      </c>
      <c r="J73" s="1">
        <v>54.29</v>
      </c>
      <c r="K73" s="1">
        <v>31.25</v>
      </c>
      <c r="L73" s="1">
        <v>29.45</v>
      </c>
      <c r="M73" s="2">
        <v>95.05</v>
      </c>
      <c r="N73" s="1">
        <v>30.21</v>
      </c>
      <c r="AG73" t="s">
        <v>10</v>
      </c>
      <c r="AH73" s="5">
        <v>-15.68</v>
      </c>
      <c r="AI73" s="5">
        <v>6.4</v>
      </c>
    </row>
    <row r="74" spans="1:35">
      <c r="A74" t="s">
        <v>7</v>
      </c>
      <c r="B74" s="1">
        <v>112.01</v>
      </c>
      <c r="C74" s="1">
        <v>11.96</v>
      </c>
      <c r="D74" s="1">
        <v>106.29</v>
      </c>
      <c r="E74" s="1">
        <v>9.3000000000000007</v>
      </c>
      <c r="F74" s="1">
        <v>-23.19</v>
      </c>
      <c r="G74" s="1">
        <v>13.7</v>
      </c>
      <c r="H74" s="1">
        <v>1.84</v>
      </c>
      <c r="I74" s="1">
        <v>37.97</v>
      </c>
      <c r="J74" s="1">
        <v>49.37</v>
      </c>
      <c r="K74" s="1">
        <v>32.24</v>
      </c>
      <c r="L74" s="1">
        <v>35.229999999999997</v>
      </c>
      <c r="M74" s="2">
        <v>87.5</v>
      </c>
      <c r="N74" s="1">
        <v>24.45</v>
      </c>
      <c r="AG74" t="s">
        <v>11</v>
      </c>
      <c r="AH74" s="5">
        <v>-16.079999999999998</v>
      </c>
      <c r="AI74" s="5">
        <v>10.23</v>
      </c>
    </row>
    <row r="75" spans="1:35">
      <c r="A75" t="s">
        <v>8</v>
      </c>
      <c r="B75" s="1">
        <v>59.94</v>
      </c>
      <c r="C75" s="1">
        <v>-12.35</v>
      </c>
      <c r="D75" s="1">
        <v>71.23</v>
      </c>
      <c r="E75" s="1">
        <v>19.23</v>
      </c>
      <c r="F75" s="1">
        <v>-87.42</v>
      </c>
      <c r="G75" s="1">
        <v>10.08</v>
      </c>
      <c r="H75" s="1">
        <v>5.12</v>
      </c>
      <c r="I75" s="1">
        <v>36.369999999999997</v>
      </c>
      <c r="J75" s="1">
        <v>18.75</v>
      </c>
      <c r="K75" s="1">
        <v>7.15</v>
      </c>
      <c r="L75" s="1">
        <v>10.48</v>
      </c>
      <c r="M75" s="2">
        <v>42.58</v>
      </c>
      <c r="N75" s="1">
        <v>30.92</v>
      </c>
      <c r="AG75" t="s">
        <v>12</v>
      </c>
      <c r="AH75" s="5">
        <v>57.86</v>
      </c>
    </row>
    <row r="76" spans="1:35">
      <c r="A76" t="s">
        <v>9</v>
      </c>
      <c r="B76" s="1">
        <v>17.989999999999998</v>
      </c>
      <c r="C76" s="1">
        <v>-0.95</v>
      </c>
      <c r="D76" s="1">
        <v>28.52</v>
      </c>
      <c r="E76" s="1">
        <v>69.56</v>
      </c>
      <c r="F76" s="1">
        <v>-61.17</v>
      </c>
      <c r="G76" s="1">
        <v>6.27</v>
      </c>
      <c r="H76" s="1">
        <v>9.4700000000000006</v>
      </c>
      <c r="I76" s="1">
        <v>31.29</v>
      </c>
      <c r="J76" s="1">
        <v>9.49</v>
      </c>
      <c r="K76" s="1">
        <v>-9.26</v>
      </c>
      <c r="L76" s="1">
        <v>-0.9</v>
      </c>
      <c r="M76" s="2">
        <v>16.23</v>
      </c>
      <c r="N76" s="1">
        <v>20.81</v>
      </c>
      <c r="AG76" t="s">
        <v>13</v>
      </c>
      <c r="AH76" s="1" t="s">
        <v>31</v>
      </c>
    </row>
    <row r="77" spans="1:35">
      <c r="A77" t="s">
        <v>10</v>
      </c>
      <c r="B77" s="1">
        <v>53.2</v>
      </c>
      <c r="C77" s="1">
        <v>21.24</v>
      </c>
      <c r="D77" s="1">
        <v>-11.81</v>
      </c>
      <c r="E77" s="1">
        <v>137.54</v>
      </c>
      <c r="F77" s="1">
        <v>-37.49</v>
      </c>
      <c r="G77" s="1">
        <v>4.42</v>
      </c>
      <c r="H77" s="1">
        <v>6.95</v>
      </c>
      <c r="I77" s="1">
        <v>25.43</v>
      </c>
      <c r="J77" s="1">
        <v>1.45</v>
      </c>
      <c r="K77" s="1">
        <v>-19.43</v>
      </c>
      <c r="L77" s="1">
        <v>-8.3699999999999992</v>
      </c>
      <c r="M77" s="2">
        <v>8.52</v>
      </c>
      <c r="N77" s="1">
        <v>17.100000000000001</v>
      </c>
    </row>
    <row r="78" spans="1:35">
      <c r="A78" t="s">
        <v>11</v>
      </c>
      <c r="B78" s="1">
        <v>69.239999999999995</v>
      </c>
      <c r="C78" s="1">
        <v>14.73</v>
      </c>
      <c r="D78" s="1">
        <v>-6.04</v>
      </c>
      <c r="E78" s="1">
        <v>148.87</v>
      </c>
      <c r="F78" s="1">
        <v>-13.1</v>
      </c>
      <c r="G78" s="1">
        <v>2.4900000000000002</v>
      </c>
      <c r="H78" s="1">
        <v>7.97</v>
      </c>
      <c r="I78" s="1">
        <v>25.43</v>
      </c>
      <c r="J78" s="1">
        <v>1.52</v>
      </c>
      <c r="K78" s="1">
        <v>-23.88</v>
      </c>
      <c r="L78" s="1">
        <v>-10.84</v>
      </c>
      <c r="M78" s="2">
        <v>9.67</v>
      </c>
      <c r="N78" s="1">
        <v>8.52</v>
      </c>
    </row>
    <row r="79" spans="1:35">
      <c r="A79" t="s">
        <v>12</v>
      </c>
      <c r="B79" s="1">
        <v>116.71</v>
      </c>
      <c r="C79" s="1">
        <v>54.61</v>
      </c>
      <c r="D79" s="1">
        <v>74.94</v>
      </c>
      <c r="E79" s="1">
        <v>20.68</v>
      </c>
      <c r="F79" s="1">
        <v>-38.94</v>
      </c>
      <c r="G79" s="1">
        <v>-11.54</v>
      </c>
      <c r="H79" s="1">
        <v>12.85</v>
      </c>
      <c r="I79" s="1">
        <v>37.369999999999997</v>
      </c>
      <c r="J79" s="1">
        <v>-4.59</v>
      </c>
      <c r="K79" s="1">
        <v>-26.47</v>
      </c>
      <c r="L79" s="1">
        <v>-11.95</v>
      </c>
      <c r="M79" s="2">
        <v>19.309999999999999</v>
      </c>
      <c r="N79" s="1">
        <v>60.18</v>
      </c>
    </row>
    <row r="80" spans="1:35">
      <c r="A80" t="s">
        <v>13</v>
      </c>
      <c r="M80" s="2" t="s">
        <v>43</v>
      </c>
    </row>
    <row r="81" spans="13:35">
      <c r="M81" s="2">
        <v>95.18</v>
      </c>
      <c r="AG81" s="8" t="s">
        <v>54</v>
      </c>
    </row>
    <row r="82" spans="13:35">
      <c r="AG82" s="8" t="s">
        <v>69</v>
      </c>
    </row>
    <row r="83" spans="13:35">
      <c r="AG83" s="3" t="s">
        <v>56</v>
      </c>
      <c r="AH83" s="3" t="s">
        <v>20</v>
      </c>
      <c r="AI83" s="3" t="s">
        <v>21</v>
      </c>
    </row>
    <row r="84" spans="13:35">
      <c r="AG84" t="s">
        <v>3</v>
      </c>
      <c r="AH84" s="5">
        <v>31.09</v>
      </c>
      <c r="AI84" s="5">
        <v>19.010000000000002</v>
      </c>
    </row>
    <row r="85" spans="13:35">
      <c r="AG85" t="s">
        <v>4</v>
      </c>
      <c r="AH85" s="5">
        <v>46.44</v>
      </c>
      <c r="AI85" s="5">
        <v>3.64</v>
      </c>
    </row>
    <row r="86" spans="13:35">
      <c r="AG86" t="s">
        <v>5</v>
      </c>
      <c r="AH86" s="5">
        <v>55.5</v>
      </c>
      <c r="AI86" s="5">
        <v>4.97</v>
      </c>
    </row>
    <row r="87" spans="13:35">
      <c r="AG87" t="s">
        <v>6</v>
      </c>
      <c r="AH87" s="5">
        <v>78.27</v>
      </c>
      <c r="AI87" s="5">
        <v>12.51</v>
      </c>
    </row>
    <row r="88" spans="13:35">
      <c r="AG88" t="s">
        <v>7</v>
      </c>
      <c r="AH88" s="5">
        <v>85.71</v>
      </c>
      <c r="AI88" s="5">
        <v>10.97</v>
      </c>
    </row>
    <row r="89" spans="13:35">
      <c r="AG89" t="s">
        <v>8</v>
      </c>
      <c r="AH89" s="5">
        <v>51.93</v>
      </c>
      <c r="AI89" s="5">
        <v>-11.59</v>
      </c>
    </row>
    <row r="90" spans="13:35">
      <c r="AG90" t="s">
        <v>9</v>
      </c>
      <c r="AH90" s="5">
        <v>15.48</v>
      </c>
      <c r="AI90" s="5">
        <v>4.1100000000000003</v>
      </c>
    </row>
    <row r="91" spans="13:35">
      <c r="AG91" t="s">
        <v>10</v>
      </c>
      <c r="AH91" s="5">
        <v>49.6</v>
      </c>
      <c r="AI91" s="5">
        <v>28.49</v>
      </c>
    </row>
    <row r="92" spans="13:35">
      <c r="AG92" t="s">
        <v>11</v>
      </c>
      <c r="AH92" s="5">
        <v>67</v>
      </c>
      <c r="AI92" s="5">
        <v>30.35</v>
      </c>
    </row>
    <row r="93" spans="13:35">
      <c r="AG93" t="s">
        <v>12</v>
      </c>
      <c r="AH93" s="5">
        <v>122.25</v>
      </c>
      <c r="AI93" s="5">
        <v>53.28</v>
      </c>
    </row>
    <row r="97" spans="33:35">
      <c r="AG97" s="8" t="s">
        <v>70</v>
      </c>
    </row>
    <row r="98" spans="33:35">
      <c r="AG98" s="8" t="s">
        <v>69</v>
      </c>
      <c r="AH98" s="8"/>
      <c r="AI98" s="8"/>
    </row>
    <row r="99" spans="33:35">
      <c r="AG99" s="3" t="s">
        <v>56</v>
      </c>
      <c r="AH99" s="3" t="s">
        <v>20</v>
      </c>
      <c r="AI99" s="3" t="s">
        <v>21</v>
      </c>
    </row>
    <row r="100" spans="33:35">
      <c r="AG100" t="s">
        <v>3</v>
      </c>
      <c r="AH100" s="5">
        <v>19.75</v>
      </c>
      <c r="AI100" s="5">
        <v>17.47</v>
      </c>
    </row>
    <row r="101" spans="33:35">
      <c r="AG101" t="s">
        <v>4</v>
      </c>
      <c r="AH101" s="5">
        <v>40.54</v>
      </c>
      <c r="AI101" s="5">
        <v>-3.95</v>
      </c>
    </row>
    <row r="102" spans="33:35">
      <c r="AG102" t="s">
        <v>5</v>
      </c>
      <c r="AH102" s="5">
        <v>78.03</v>
      </c>
      <c r="AI102" s="5">
        <v>-7.71</v>
      </c>
    </row>
    <row r="103" spans="33:35">
      <c r="AG103" t="s">
        <v>6</v>
      </c>
      <c r="AH103" s="5">
        <v>96.82</v>
      </c>
      <c r="AI103" s="5">
        <v>-0.6</v>
      </c>
    </row>
    <row r="104" spans="33:35">
      <c r="AG104" t="s">
        <v>7</v>
      </c>
      <c r="AH104" s="10">
        <v>96.19</v>
      </c>
      <c r="AI104" s="5">
        <v>0.22</v>
      </c>
    </row>
    <row r="105" spans="33:35">
      <c r="AG105" t="s">
        <v>8</v>
      </c>
      <c r="AH105" s="5">
        <v>61.86</v>
      </c>
      <c r="AI105" s="5">
        <v>-2.37</v>
      </c>
    </row>
    <row r="106" spans="33:35">
      <c r="AG106" t="s">
        <v>9</v>
      </c>
      <c r="AH106" s="5">
        <v>27.26</v>
      </c>
      <c r="AI106" s="5">
        <v>9.0500000000000007</v>
      </c>
    </row>
    <row r="107" spans="33:35">
      <c r="AG107" t="s">
        <v>10</v>
      </c>
      <c r="AH107" s="5">
        <v>46.96</v>
      </c>
      <c r="AI107" s="5">
        <v>19.77</v>
      </c>
    </row>
    <row r="108" spans="33:35">
      <c r="AG108" t="s">
        <v>11</v>
      </c>
      <c r="AH108" s="5">
        <v>50.92</v>
      </c>
      <c r="AI108" s="5">
        <v>20.22</v>
      </c>
    </row>
    <row r="109" spans="33:35">
      <c r="AG109" t="s">
        <v>12</v>
      </c>
      <c r="AH109" s="5">
        <v>0</v>
      </c>
      <c r="AI109" s="5">
        <v>0</v>
      </c>
    </row>
    <row r="112" spans="33:35">
      <c r="AG112" t="s">
        <v>78</v>
      </c>
    </row>
    <row r="113" spans="33:35">
      <c r="AG113" s="3" t="s">
        <v>56</v>
      </c>
      <c r="AH113" s="1" t="s">
        <v>54</v>
      </c>
      <c r="AI113" s="1" t="s">
        <v>55</v>
      </c>
    </row>
    <row r="114" spans="33:35">
      <c r="AG114" t="s">
        <v>3</v>
      </c>
      <c r="AH114" s="5">
        <v>-4</v>
      </c>
      <c r="AI114" s="5">
        <v>2.4900000000000002</v>
      </c>
    </row>
    <row r="115" spans="33:35">
      <c r="AG115" t="s">
        <v>4</v>
      </c>
      <c r="AH115" s="5">
        <v>61.33</v>
      </c>
      <c r="AI115" s="5">
        <v>59.99</v>
      </c>
    </row>
    <row r="116" spans="33:35">
      <c r="AG116" t="s">
        <v>5</v>
      </c>
      <c r="AH116" s="5">
        <v>105.65</v>
      </c>
      <c r="AI116" s="5">
        <v>126.36</v>
      </c>
    </row>
    <row r="117" spans="33:35">
      <c r="AG117" t="s">
        <v>6</v>
      </c>
      <c r="AH117" s="5">
        <v>116.62</v>
      </c>
      <c r="AI117" s="5">
        <v>131.69</v>
      </c>
    </row>
    <row r="118" spans="33:35">
      <c r="AG118" t="s">
        <v>7</v>
      </c>
      <c r="AH118" s="5">
        <v>107.81</v>
      </c>
      <c r="AI118" s="5">
        <v>121.14</v>
      </c>
    </row>
    <row r="119" spans="33:35">
      <c r="AG119" t="s">
        <v>8</v>
      </c>
      <c r="AH119" s="5">
        <v>66.14</v>
      </c>
      <c r="AI119" s="5">
        <v>61.07</v>
      </c>
    </row>
    <row r="120" spans="33:35">
      <c r="AG120" t="s">
        <v>9</v>
      </c>
      <c r="AH120" s="5">
        <v>-1.4</v>
      </c>
      <c r="AI120" s="5">
        <v>0.7</v>
      </c>
    </row>
    <row r="121" spans="33:35">
      <c r="AG121" t="s">
        <v>10</v>
      </c>
      <c r="AH121" s="5">
        <v>-125.68</v>
      </c>
      <c r="AI121" s="5">
        <v>-116.72</v>
      </c>
    </row>
    <row r="122" spans="33:35">
      <c r="AG122" t="s">
        <v>11</v>
      </c>
      <c r="AH122" s="5">
        <v>-147.26</v>
      </c>
      <c r="AI122" s="5">
        <v>-126.6</v>
      </c>
    </row>
    <row r="123" spans="33:35">
      <c r="AG123" t="s">
        <v>12</v>
      </c>
      <c r="AH123" s="5">
        <v>-113.65</v>
      </c>
    </row>
    <row r="125" spans="33:35">
      <c r="AG125" t="s">
        <v>78</v>
      </c>
      <c r="AH125" t="s">
        <v>79</v>
      </c>
    </row>
    <row r="126" spans="33:35">
      <c r="AG126" s="3" t="s">
        <v>56</v>
      </c>
      <c r="AH126" t="s">
        <v>54</v>
      </c>
      <c r="AI126" s="1" t="s">
        <v>55</v>
      </c>
    </row>
    <row r="127" spans="33:35">
      <c r="AG127" t="s">
        <v>3</v>
      </c>
      <c r="AH127" s="14">
        <f t="shared" ref="AH127:AH136" si="0">AH114+6.5</f>
        <v>2.5</v>
      </c>
      <c r="AI127" s="5">
        <v>2.4900000000000002</v>
      </c>
    </row>
    <row r="128" spans="33:35">
      <c r="AG128" t="s">
        <v>4</v>
      </c>
      <c r="AH128" s="14">
        <f t="shared" si="0"/>
        <v>67.83</v>
      </c>
      <c r="AI128" s="5">
        <v>59.99</v>
      </c>
    </row>
    <row r="129" spans="33:35">
      <c r="AG129" t="s">
        <v>5</v>
      </c>
      <c r="AH129" s="14">
        <f t="shared" si="0"/>
        <v>112.15</v>
      </c>
      <c r="AI129" s="5">
        <v>126.36</v>
      </c>
    </row>
    <row r="130" spans="33:35">
      <c r="AG130" t="s">
        <v>6</v>
      </c>
      <c r="AH130" s="14">
        <f t="shared" si="0"/>
        <v>123.12</v>
      </c>
      <c r="AI130" s="5">
        <v>131.69</v>
      </c>
    </row>
    <row r="131" spans="33:35">
      <c r="AG131" t="s">
        <v>7</v>
      </c>
      <c r="AH131" s="14">
        <f t="shared" si="0"/>
        <v>114.31</v>
      </c>
      <c r="AI131" s="5">
        <v>121.14</v>
      </c>
    </row>
    <row r="132" spans="33:35">
      <c r="AG132" t="s">
        <v>8</v>
      </c>
      <c r="AH132" s="14">
        <f t="shared" si="0"/>
        <v>72.64</v>
      </c>
      <c r="AI132" s="5">
        <v>61.07</v>
      </c>
    </row>
    <row r="133" spans="33:35">
      <c r="AG133" t="s">
        <v>9</v>
      </c>
      <c r="AH133" s="14">
        <f t="shared" si="0"/>
        <v>5.0999999999999996</v>
      </c>
      <c r="AI133" s="5">
        <v>0.7</v>
      </c>
    </row>
    <row r="134" spans="33:35">
      <c r="AG134" t="s">
        <v>10</v>
      </c>
      <c r="AH134" s="14">
        <f t="shared" si="0"/>
        <v>-119.18</v>
      </c>
      <c r="AI134" s="5">
        <v>-116.72</v>
      </c>
    </row>
    <row r="135" spans="33:35">
      <c r="AG135" t="s">
        <v>11</v>
      </c>
      <c r="AH135" s="14">
        <f t="shared" si="0"/>
        <v>-140.76</v>
      </c>
      <c r="AI135" s="5">
        <v>-126.6</v>
      </c>
    </row>
    <row r="136" spans="33:35">
      <c r="AG136" t="s">
        <v>12</v>
      </c>
      <c r="AH136" s="14">
        <f t="shared" si="0"/>
        <v>-107.15</v>
      </c>
    </row>
    <row r="141" spans="33:35">
      <c r="AG141" s="9" t="s">
        <v>60</v>
      </c>
    </row>
    <row r="142" spans="33:35">
      <c r="AG142" s="3" t="s">
        <v>56</v>
      </c>
      <c r="AH142" s="3" t="s">
        <v>54</v>
      </c>
      <c r="AI142" s="3" t="s">
        <v>55</v>
      </c>
    </row>
    <row r="143" spans="33:35">
      <c r="AG143" t="s">
        <v>3</v>
      </c>
      <c r="AH143" s="5">
        <v>35.090000000000003</v>
      </c>
      <c r="AI143" s="5">
        <v>30.69</v>
      </c>
    </row>
    <row r="144" spans="33:35">
      <c r="AG144" t="s">
        <v>4</v>
      </c>
      <c r="AH144" s="5">
        <v>38.119999999999997</v>
      </c>
      <c r="AI144" s="5">
        <v>40.94</v>
      </c>
    </row>
    <row r="145" spans="33:35">
      <c r="AG145" t="s">
        <v>5</v>
      </c>
      <c r="AH145" s="5">
        <v>48.07</v>
      </c>
      <c r="AI145" s="5">
        <v>52.12</v>
      </c>
    </row>
    <row r="146" spans="33:35">
      <c r="AG146" t="s">
        <v>6</v>
      </c>
      <c r="AH146" s="5">
        <v>54.27</v>
      </c>
      <c r="AI146" s="5">
        <v>53.57</v>
      </c>
    </row>
    <row r="147" spans="33:35">
      <c r="AG147" t="s">
        <v>7</v>
      </c>
      <c r="AH147" s="5">
        <v>48.32</v>
      </c>
      <c r="AI147" s="5">
        <v>53.35</v>
      </c>
    </row>
    <row r="148" spans="33:35">
      <c r="AG148" t="s">
        <v>8</v>
      </c>
      <c r="AH148" s="5">
        <v>24.54</v>
      </c>
      <c r="AI148" s="5">
        <v>23.16</v>
      </c>
    </row>
    <row r="149" spans="33:35">
      <c r="AG149" t="s">
        <v>9</v>
      </c>
      <c r="AH149" s="5">
        <v>16.920000000000002</v>
      </c>
      <c r="AI149" s="5">
        <v>12.68</v>
      </c>
    </row>
    <row r="150" spans="33:35">
      <c r="AG150" t="s">
        <v>10</v>
      </c>
      <c r="AH150" s="5">
        <v>14.03</v>
      </c>
      <c r="AI150" s="5">
        <v>5.47</v>
      </c>
    </row>
    <row r="151" spans="33:35">
      <c r="AG151" t="s">
        <v>11</v>
      </c>
      <c r="AH151" s="5">
        <v>15.17</v>
      </c>
      <c r="AI151" s="5">
        <v>5.73</v>
      </c>
    </row>
    <row r="152" spans="33:35">
      <c r="AG152" t="s">
        <v>12</v>
      </c>
      <c r="AH152" s="5">
        <v>6.3</v>
      </c>
      <c r="AI152" s="1"/>
    </row>
    <row r="153" spans="33:35">
      <c r="AG153" t="s">
        <v>13</v>
      </c>
      <c r="AH153" s="1" t="s">
        <v>37</v>
      </c>
    </row>
    <row r="155" spans="33:35">
      <c r="AG155" s="8" t="s">
        <v>61</v>
      </c>
    </row>
    <row r="156" spans="33:35">
      <c r="AG156" s="3" t="s">
        <v>56</v>
      </c>
      <c r="AH156" s="3" t="s">
        <v>54</v>
      </c>
      <c r="AI156" s="3" t="s">
        <v>55</v>
      </c>
    </row>
    <row r="157" spans="33:35">
      <c r="AG157" t="s">
        <v>3</v>
      </c>
      <c r="AH157" s="5">
        <v>30.03</v>
      </c>
      <c r="AI157" s="5">
        <v>30.24</v>
      </c>
    </row>
    <row r="158" spans="33:35">
      <c r="AG158" t="s">
        <v>4</v>
      </c>
      <c r="AH158" s="5">
        <v>23.29</v>
      </c>
      <c r="AI158" s="5">
        <v>26.59</v>
      </c>
    </row>
    <row r="159" spans="33:35">
      <c r="AG159" t="s">
        <v>5</v>
      </c>
      <c r="AH159" s="5">
        <v>12.5</v>
      </c>
      <c r="AI159" s="5">
        <v>19.23</v>
      </c>
    </row>
    <row r="160" spans="33:35">
      <c r="AG160" t="s">
        <v>6</v>
      </c>
      <c r="AH160" s="5">
        <v>10.81</v>
      </c>
      <c r="AI160" s="5">
        <v>17.989999999999998</v>
      </c>
    </row>
    <row r="161" spans="33:35">
      <c r="AG161" t="s">
        <v>7</v>
      </c>
      <c r="AH161" s="5">
        <v>24.02</v>
      </c>
      <c r="AI161" s="5">
        <v>23.21</v>
      </c>
    </row>
    <row r="162" spans="33:35">
      <c r="AG162" t="s">
        <v>8</v>
      </c>
      <c r="AH162" s="5">
        <v>30.93</v>
      </c>
      <c r="AI162" s="5">
        <v>26.04</v>
      </c>
    </row>
    <row r="163" spans="33:35">
      <c r="AG163" t="s">
        <v>9</v>
      </c>
      <c r="AH163" s="5">
        <v>32.6</v>
      </c>
      <c r="AI163" s="5">
        <v>25.52</v>
      </c>
    </row>
    <row r="164" spans="33:35">
      <c r="AG164" t="s">
        <v>10</v>
      </c>
      <c r="AH164" s="5">
        <v>40.21</v>
      </c>
      <c r="AI164" s="5">
        <v>32.43</v>
      </c>
    </row>
    <row r="165" spans="33:35">
      <c r="AG165" t="s">
        <v>11</v>
      </c>
      <c r="AH165" s="5">
        <v>43.51</v>
      </c>
      <c r="AI165" s="5">
        <v>35.18</v>
      </c>
    </row>
    <row r="166" spans="33:35">
      <c r="AG166" t="s">
        <v>12</v>
      </c>
      <c r="AH166" s="5">
        <v>42.54</v>
      </c>
    </row>
    <row r="167" spans="33:35">
      <c r="AG167" t="s">
        <v>13</v>
      </c>
      <c r="AH167" s="1" t="s">
        <v>36</v>
      </c>
    </row>
    <row r="171" spans="33:35">
      <c r="AG171" s="9" t="s">
        <v>63</v>
      </c>
      <c r="AH171" s="13"/>
    </row>
    <row r="172" spans="33:35">
      <c r="AG172" s="3" t="s">
        <v>56</v>
      </c>
      <c r="AH172" s="3" t="s">
        <v>54</v>
      </c>
      <c r="AI172" s="3" t="s">
        <v>55</v>
      </c>
    </row>
    <row r="173" spans="33:35">
      <c r="AG173" t="s">
        <v>3</v>
      </c>
      <c r="AH173" s="5">
        <v>3.1</v>
      </c>
      <c r="AI173" s="5">
        <v>6.16</v>
      </c>
    </row>
    <row r="174" spans="33:35">
      <c r="AG174" t="s">
        <v>4</v>
      </c>
      <c r="AH174" s="5">
        <v>-24.84</v>
      </c>
      <c r="AI174" s="5">
        <v>-30.8</v>
      </c>
    </row>
    <row r="175" spans="33:35">
      <c r="AG175" t="s">
        <v>5</v>
      </c>
      <c r="AH175" s="5">
        <v>-76.680000000000007</v>
      </c>
      <c r="AI175" s="5">
        <v>-78.61</v>
      </c>
    </row>
    <row r="176" spans="33:35">
      <c r="AG176" t="s">
        <v>6</v>
      </c>
      <c r="AH176" s="5">
        <v>-92.32</v>
      </c>
      <c r="AI176" s="5">
        <v>-90.03</v>
      </c>
    </row>
    <row r="177" spans="33:35">
      <c r="AG177" t="s">
        <v>7</v>
      </c>
      <c r="AH177" s="5">
        <v>-52.23</v>
      </c>
      <c r="AI177" s="5">
        <v>-55.54</v>
      </c>
    </row>
    <row r="178" spans="33:35">
      <c r="AG178" t="s">
        <v>8</v>
      </c>
      <c r="AH178" s="5">
        <v>-12.32</v>
      </c>
      <c r="AI178" s="5">
        <v>-16.04</v>
      </c>
    </row>
    <row r="179" spans="33:35">
      <c r="AG179" t="s">
        <v>9</v>
      </c>
      <c r="AH179" s="5">
        <v>8.2200000000000006</v>
      </c>
      <c r="AI179" s="5">
        <v>-0.93</v>
      </c>
    </row>
    <row r="180" spans="33:35">
      <c r="AG180" t="s">
        <v>10</v>
      </c>
      <c r="AH180" s="1">
        <v>58.55</v>
      </c>
      <c r="AI180" s="5">
        <v>63.54</v>
      </c>
    </row>
    <row r="181" spans="33:35">
      <c r="AG181" t="s">
        <v>11</v>
      </c>
      <c r="AH181" s="5">
        <v>93.42</v>
      </c>
      <c r="AI181" s="5">
        <v>97.36</v>
      </c>
    </row>
    <row r="182" spans="33:35">
      <c r="AG182" t="s">
        <v>12</v>
      </c>
      <c r="AH182" s="5">
        <v>147.72999999999999</v>
      </c>
    </row>
    <row r="183" spans="33:35">
      <c r="AG183" t="s">
        <v>13</v>
      </c>
    </row>
    <row r="187" spans="33:35">
      <c r="AG187" s="9" t="s">
        <v>64</v>
      </c>
    </row>
    <row r="188" spans="33:35">
      <c r="AG188" s="3" t="s">
        <v>56</v>
      </c>
      <c r="AH188" s="3" t="s">
        <v>54</v>
      </c>
      <c r="AI188" s="3" t="s">
        <v>55</v>
      </c>
    </row>
    <row r="189" spans="33:35">
      <c r="AG189" t="s">
        <v>3</v>
      </c>
      <c r="AH189" s="5">
        <v>5.89</v>
      </c>
      <c r="AI189" s="5">
        <v>7.71</v>
      </c>
    </row>
    <row r="190" spans="33:35">
      <c r="AG190" t="s">
        <v>4</v>
      </c>
      <c r="AH190" s="5">
        <v>-10.81</v>
      </c>
      <c r="AI190" s="5">
        <v>-7.7</v>
      </c>
    </row>
    <row r="191" spans="33:35">
      <c r="AG191" t="s">
        <v>5</v>
      </c>
      <c r="AH191" s="5">
        <v>-42.15</v>
      </c>
      <c r="AI191" s="5">
        <v>-39.18</v>
      </c>
    </row>
    <row r="192" spans="33:35">
      <c r="AG192" t="s">
        <v>6</v>
      </c>
      <c r="AH192" s="5">
        <v>-48.18</v>
      </c>
      <c r="AI192" s="5">
        <v>-46.16</v>
      </c>
    </row>
    <row r="193" spans="33:35">
      <c r="AG193" t="s">
        <v>7</v>
      </c>
      <c r="AH193" s="5">
        <v>-13.55</v>
      </c>
      <c r="AI193" s="5">
        <v>-16.239999999999998</v>
      </c>
    </row>
    <row r="194" spans="33:35">
      <c r="AG194" t="s">
        <v>8</v>
      </c>
      <c r="AH194" s="5">
        <v>23.31</v>
      </c>
      <c r="AI194" s="5">
        <v>16.489999999999998</v>
      </c>
    </row>
    <row r="195" spans="33:35">
      <c r="AG195" t="s">
        <v>9</v>
      </c>
      <c r="AH195" s="5">
        <v>38.950000000000003</v>
      </c>
      <c r="AI195" s="5">
        <v>29.81</v>
      </c>
    </row>
    <row r="196" spans="33:35">
      <c r="AG196" t="s">
        <v>10</v>
      </c>
      <c r="AH196" s="1">
        <v>55.08</v>
      </c>
      <c r="AI196" s="5">
        <v>64.28</v>
      </c>
    </row>
    <row r="197" spans="33:35">
      <c r="AG197" t="s">
        <v>11</v>
      </c>
      <c r="AH197" s="5">
        <v>62.7</v>
      </c>
      <c r="AI197" s="5">
        <v>80.209999999999994</v>
      </c>
    </row>
    <row r="198" spans="33:35">
      <c r="AG198" t="s">
        <v>12</v>
      </c>
      <c r="AH198" s="5">
        <v>105.21</v>
      </c>
    </row>
    <row r="199" spans="33:35">
      <c r="AG199" t="s">
        <v>13</v>
      </c>
    </row>
    <row r="203" spans="33:35">
      <c r="AG203" s="3" t="s">
        <v>66</v>
      </c>
    </row>
    <row r="204" spans="33:35">
      <c r="AG204" s="3" t="s">
        <v>56</v>
      </c>
      <c r="AH204" s="3" t="s">
        <v>54</v>
      </c>
      <c r="AI204" s="3" t="s">
        <v>55</v>
      </c>
    </row>
    <row r="205" spans="33:35">
      <c r="AG205" t="s">
        <v>3</v>
      </c>
      <c r="AH205" s="5">
        <v>62.1</v>
      </c>
      <c r="AI205" s="5">
        <v>68</v>
      </c>
    </row>
    <row r="206" spans="33:35">
      <c r="AG206" t="s">
        <v>4</v>
      </c>
      <c r="AH206" s="5">
        <v>64.2</v>
      </c>
      <c r="AI206" s="5">
        <v>70.400000000000006</v>
      </c>
    </row>
    <row r="207" spans="33:35">
      <c r="AG207" t="s">
        <v>5</v>
      </c>
      <c r="AH207" s="5">
        <v>64.900000000000006</v>
      </c>
      <c r="AI207" s="5">
        <v>66.900000000000006</v>
      </c>
    </row>
    <row r="208" spans="33:35">
      <c r="AG208" t="s">
        <v>6</v>
      </c>
      <c r="AH208" s="5">
        <v>61.9</v>
      </c>
      <c r="AI208" s="5">
        <v>64</v>
      </c>
    </row>
    <row r="209" spans="33:35">
      <c r="AG209" t="s">
        <v>7</v>
      </c>
      <c r="AH209" s="5">
        <v>62.2</v>
      </c>
      <c r="AI209" s="5">
        <v>62.8</v>
      </c>
    </row>
    <row r="210" spans="33:35">
      <c r="AG210" t="s">
        <v>8</v>
      </c>
      <c r="AH210" s="5">
        <v>66.599999999999994</v>
      </c>
      <c r="AI210" s="5">
        <v>64.3</v>
      </c>
    </row>
    <row r="211" spans="33:35">
      <c r="AG211" t="s">
        <v>9</v>
      </c>
      <c r="AH211" s="5">
        <v>68.099999999999994</v>
      </c>
      <c r="AI211" s="5">
        <v>66</v>
      </c>
    </row>
    <row r="212" spans="33:35">
      <c r="AG212" t="s">
        <v>10</v>
      </c>
      <c r="AH212" s="5">
        <v>67.099999999999994</v>
      </c>
      <c r="AI212" s="5">
        <v>66.400000000000006</v>
      </c>
    </row>
    <row r="213" spans="33:35">
      <c r="AG213" t="s">
        <v>11</v>
      </c>
      <c r="AH213" s="5">
        <v>64.900000000000006</v>
      </c>
      <c r="AI213" s="5">
        <v>63.9</v>
      </c>
    </row>
    <row r="214" spans="33:35">
      <c r="AG214" t="s">
        <v>12</v>
      </c>
      <c r="AH214" s="5">
        <v>63.4</v>
      </c>
    </row>
    <row r="218" spans="33:35">
      <c r="AG218" s="3" t="s">
        <v>68</v>
      </c>
    </row>
    <row r="219" spans="33:35">
      <c r="AG219" s="3" t="s">
        <v>56</v>
      </c>
      <c r="AH219" s="3" t="s">
        <v>54</v>
      </c>
      <c r="AI219" s="3" t="s">
        <v>55</v>
      </c>
    </row>
    <row r="220" spans="33:35">
      <c r="AG220" t="s">
        <v>3</v>
      </c>
      <c r="AH220" s="5">
        <v>0.05</v>
      </c>
      <c r="AI220" s="5">
        <v>7.0000000000000007E-2</v>
      </c>
    </row>
    <row r="221" spans="33:35">
      <c r="AG221" t="s">
        <v>4</v>
      </c>
      <c r="AH221" s="5">
        <v>4</v>
      </c>
      <c r="AI221" s="5">
        <v>6.35</v>
      </c>
    </row>
    <row r="222" spans="33:35">
      <c r="AG222" t="s">
        <v>5</v>
      </c>
      <c r="AH222" s="5">
        <v>4.84</v>
      </c>
      <c r="AI222" s="5">
        <v>5.57</v>
      </c>
    </row>
    <row r="223" spans="33:35">
      <c r="AG223" t="s">
        <v>6</v>
      </c>
      <c r="AH223" s="5">
        <v>2.08</v>
      </c>
      <c r="AI223" s="1">
        <v>0.91</v>
      </c>
    </row>
    <row r="224" spans="33:35">
      <c r="AG224" t="s">
        <v>7</v>
      </c>
      <c r="AH224" s="5">
        <v>14.05</v>
      </c>
      <c r="AI224" s="5">
        <v>14.69</v>
      </c>
    </row>
    <row r="225" spans="33:35">
      <c r="AG225" t="s">
        <v>8</v>
      </c>
      <c r="AH225" s="5">
        <v>20.75</v>
      </c>
      <c r="AI225" s="5">
        <v>19.12</v>
      </c>
    </row>
    <row r="226" spans="33:35">
      <c r="AG226" t="s">
        <v>9</v>
      </c>
      <c r="AH226" s="5">
        <v>18.72</v>
      </c>
      <c r="AI226" s="5">
        <v>14.37</v>
      </c>
    </row>
    <row r="227" spans="33:35">
      <c r="AG227" t="s">
        <v>10</v>
      </c>
      <c r="AH227" s="5">
        <v>18.440000000000001</v>
      </c>
      <c r="AI227" s="5">
        <v>16.79</v>
      </c>
    </row>
    <row r="228" spans="33:35">
      <c r="AG228" t="s">
        <v>11</v>
      </c>
      <c r="AH228" s="5">
        <v>17.55</v>
      </c>
      <c r="AI228" s="5">
        <v>16.920000000000002</v>
      </c>
    </row>
    <row r="229" spans="33:35">
      <c r="AG229" t="s">
        <v>12</v>
      </c>
      <c r="AH229" s="5">
        <v>3.79</v>
      </c>
    </row>
  </sheetData>
  <pageMargins left="0.25" right="0.25" top="0.75" bottom="0.75" header="0.3" footer="0.3"/>
  <pageSetup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2"/>
  <sheetViews>
    <sheetView zoomScale="30" zoomScaleNormal="30" workbookViewId="0">
      <selection activeCell="AD4" sqref="N4:AD25"/>
    </sheetView>
  </sheetViews>
  <sheetFormatPr defaultRowHeight="15"/>
  <sheetData>
    <row r="1" spans="1:9">
      <c r="A1" t="s">
        <v>88</v>
      </c>
    </row>
    <row r="2" spans="1:9">
      <c r="A2" t="s">
        <v>67</v>
      </c>
      <c r="D2" t="s">
        <v>89</v>
      </c>
    </row>
    <row r="3" spans="1:9">
      <c r="A3">
        <v>-12.42</v>
      </c>
      <c r="B3" s="11"/>
      <c r="D3">
        <v>-51.07</v>
      </c>
      <c r="E3" s="11">
        <f t="shared" ref="E3:E48" si="0">D3-D4</f>
        <v>-1.3299999999999983</v>
      </c>
      <c r="I3" s="11"/>
    </row>
    <row r="4" spans="1:9">
      <c r="A4">
        <v>-12.42</v>
      </c>
      <c r="B4" s="11">
        <f t="shared" ref="B4:B47" si="1">A4-A5</f>
        <v>-1.2699999999999996</v>
      </c>
      <c r="D4">
        <v>-49.74</v>
      </c>
      <c r="E4" s="11">
        <f t="shared" si="0"/>
        <v>-1.3500000000000014</v>
      </c>
    </row>
    <row r="5" spans="1:9">
      <c r="A5">
        <v>-11.15</v>
      </c>
      <c r="B5" s="11">
        <f t="shared" si="1"/>
        <v>-1.2599999999999998</v>
      </c>
      <c r="D5">
        <v>-48.39</v>
      </c>
      <c r="E5" s="11">
        <f t="shared" si="0"/>
        <v>-1.3500000000000014</v>
      </c>
    </row>
    <row r="6" spans="1:9">
      <c r="A6">
        <v>-9.89</v>
      </c>
      <c r="B6" s="11">
        <f t="shared" si="1"/>
        <v>-1.3500000000000014</v>
      </c>
      <c r="D6">
        <v>-47.04</v>
      </c>
      <c r="E6" s="11">
        <f t="shared" si="0"/>
        <v>-1.3500000000000014</v>
      </c>
    </row>
    <row r="7" spans="1:9">
      <c r="A7">
        <v>-8.5399999999999991</v>
      </c>
      <c r="B7" s="11">
        <f t="shared" si="1"/>
        <v>-1.2699999999999996</v>
      </c>
      <c r="D7">
        <v>-45.69</v>
      </c>
      <c r="E7" s="11">
        <f t="shared" si="0"/>
        <v>-1.3499999999999943</v>
      </c>
    </row>
    <row r="8" spans="1:9">
      <c r="A8">
        <v>-7.27</v>
      </c>
      <c r="B8" s="11">
        <f t="shared" si="1"/>
        <v>-1.3299999999999992</v>
      </c>
      <c r="D8">
        <v>-44.34</v>
      </c>
      <c r="E8" s="11">
        <f t="shared" si="0"/>
        <v>-1.3300000000000054</v>
      </c>
    </row>
    <row r="9" spans="1:9">
      <c r="A9">
        <v>-5.94</v>
      </c>
      <c r="B9" s="11">
        <f t="shared" si="1"/>
        <v>-1.25</v>
      </c>
      <c r="D9">
        <v>-43.01</v>
      </c>
      <c r="E9" s="11">
        <f t="shared" si="0"/>
        <v>-1.3500000000000014</v>
      </c>
    </row>
    <row r="10" spans="1:9">
      <c r="A10">
        <v>-4.6900000000000004</v>
      </c>
      <c r="B10" s="11">
        <f t="shared" si="1"/>
        <v>-1.3100000000000005</v>
      </c>
      <c r="D10">
        <v>-41.66</v>
      </c>
      <c r="E10" s="11">
        <f t="shared" si="0"/>
        <v>-1.3599999999999994</v>
      </c>
    </row>
    <row r="11" spans="1:9">
      <c r="A11">
        <v>-3.38</v>
      </c>
      <c r="B11" s="11">
        <f t="shared" si="1"/>
        <v>-1.2999999999999998</v>
      </c>
      <c r="D11">
        <v>-40.299999999999997</v>
      </c>
      <c r="E11" s="11">
        <f t="shared" si="0"/>
        <v>-1.279999999999994</v>
      </c>
    </row>
    <row r="12" spans="1:9">
      <c r="A12">
        <v>-2.08</v>
      </c>
      <c r="B12" s="11">
        <f t="shared" si="1"/>
        <v>-1.2600000000000002</v>
      </c>
      <c r="D12">
        <v>-39.020000000000003</v>
      </c>
      <c r="E12" s="11">
        <f t="shared" si="0"/>
        <v>-1.3600000000000065</v>
      </c>
    </row>
    <row r="13" spans="1:9">
      <c r="A13">
        <v>-0.82</v>
      </c>
      <c r="B13" s="11">
        <f t="shared" si="1"/>
        <v>-1.25</v>
      </c>
      <c r="D13">
        <v>-37.659999999999997</v>
      </c>
      <c r="E13" s="11">
        <f t="shared" si="0"/>
        <v>-1.3199999999999932</v>
      </c>
    </row>
    <row r="14" spans="1:9">
      <c r="A14">
        <v>0.43</v>
      </c>
      <c r="B14" s="11">
        <f t="shared" si="1"/>
        <v>-1.29</v>
      </c>
      <c r="D14">
        <v>-36.340000000000003</v>
      </c>
      <c r="E14" s="11">
        <f t="shared" si="0"/>
        <v>-1.3300000000000054</v>
      </c>
    </row>
    <row r="15" spans="1:9">
      <c r="A15">
        <v>1.72</v>
      </c>
      <c r="B15" s="11">
        <f t="shared" si="1"/>
        <v>-1.28</v>
      </c>
      <c r="D15">
        <v>-35.01</v>
      </c>
      <c r="E15" s="11">
        <f t="shared" si="0"/>
        <v>-1.3500000000000014</v>
      </c>
    </row>
    <row r="16" spans="1:9">
      <c r="A16">
        <v>3</v>
      </c>
      <c r="B16" s="11">
        <f t="shared" si="1"/>
        <v>-1.4100000000000001</v>
      </c>
      <c r="D16">
        <v>-33.659999999999997</v>
      </c>
      <c r="E16" s="11">
        <f t="shared" si="0"/>
        <v>-1.3799999999999955</v>
      </c>
    </row>
    <row r="17" spans="1:5">
      <c r="A17">
        <v>4.41</v>
      </c>
      <c r="B17" s="11">
        <f t="shared" si="1"/>
        <v>-1.3399999999999999</v>
      </c>
      <c r="D17">
        <v>-32.28</v>
      </c>
      <c r="E17" s="11">
        <f t="shared" si="0"/>
        <v>-1.370000000000001</v>
      </c>
    </row>
    <row r="18" spans="1:5">
      <c r="A18">
        <v>5.75</v>
      </c>
      <c r="B18" s="11">
        <f t="shared" si="1"/>
        <v>-1.3399999999999999</v>
      </c>
      <c r="D18">
        <v>-30.91</v>
      </c>
      <c r="E18" s="11">
        <f t="shared" si="0"/>
        <v>-1.3000000000000007</v>
      </c>
    </row>
    <row r="19" spans="1:5">
      <c r="A19">
        <v>7.09</v>
      </c>
      <c r="B19" s="11">
        <f t="shared" si="1"/>
        <v>-1.3399999999999999</v>
      </c>
      <c r="D19">
        <v>-29.61</v>
      </c>
      <c r="E19" s="11">
        <f t="shared" si="0"/>
        <v>-1.3499999999999979</v>
      </c>
    </row>
    <row r="20" spans="1:5">
      <c r="A20">
        <v>8.43</v>
      </c>
      <c r="B20" s="11">
        <f t="shared" si="1"/>
        <v>-1.3900000000000006</v>
      </c>
      <c r="D20">
        <v>-28.26</v>
      </c>
      <c r="E20" s="11">
        <f t="shared" si="0"/>
        <v>-1.3300000000000018</v>
      </c>
    </row>
    <row r="21" spans="1:5">
      <c r="A21">
        <v>9.82</v>
      </c>
      <c r="B21" s="11">
        <f t="shared" si="1"/>
        <v>-1.1099999999999994</v>
      </c>
      <c r="D21">
        <v>-26.93</v>
      </c>
      <c r="E21" s="11">
        <f>D21-D22</f>
        <v>-1.379999999999999</v>
      </c>
    </row>
    <row r="22" spans="1:5">
      <c r="A22">
        <v>10.93</v>
      </c>
      <c r="B22" s="11">
        <f t="shared" si="1"/>
        <v>-1.17</v>
      </c>
      <c r="D22">
        <v>-25.55</v>
      </c>
      <c r="E22" s="11">
        <f t="shared" ref="E22:E24" si="2">D22-D23</f>
        <v>-1.3000000000000007</v>
      </c>
    </row>
    <row r="23" spans="1:5">
      <c r="A23">
        <v>12.1</v>
      </c>
      <c r="B23" s="11">
        <f t="shared" si="1"/>
        <v>-1.2000000000000011</v>
      </c>
      <c r="D23">
        <v>-24.25</v>
      </c>
      <c r="E23" s="11">
        <f t="shared" si="2"/>
        <v>-0.32000000000000028</v>
      </c>
    </row>
    <row r="24" spans="1:5">
      <c r="A24">
        <v>13.3</v>
      </c>
      <c r="B24" s="11">
        <f t="shared" si="1"/>
        <v>-1.1600000000000001</v>
      </c>
      <c r="D24">
        <v>-23.93</v>
      </c>
      <c r="E24" s="11">
        <f t="shared" si="2"/>
        <v>-2.34</v>
      </c>
    </row>
    <row r="25" spans="1:5">
      <c r="A25">
        <v>14.46</v>
      </c>
      <c r="B25" s="11">
        <f t="shared" si="1"/>
        <v>-1.1799999999999997</v>
      </c>
      <c r="D25">
        <v>-21.59</v>
      </c>
      <c r="E25" s="11">
        <f t="shared" si="0"/>
        <v>-1.3299999999999983</v>
      </c>
    </row>
    <row r="26" spans="1:5">
      <c r="A26">
        <v>15.64</v>
      </c>
      <c r="B26" s="11">
        <f t="shared" si="1"/>
        <v>-1.0799999999999983</v>
      </c>
      <c r="D26">
        <v>-20.260000000000002</v>
      </c>
      <c r="E26" s="11">
        <f t="shared" si="0"/>
        <v>-1.3200000000000003</v>
      </c>
    </row>
    <row r="27" spans="1:5">
      <c r="A27">
        <v>16.72</v>
      </c>
      <c r="B27" s="11">
        <f t="shared" si="1"/>
        <v>-1.1500000000000021</v>
      </c>
      <c r="D27">
        <v>-18.940000000000001</v>
      </c>
      <c r="E27" s="11">
        <f t="shared" si="0"/>
        <v>-1.3200000000000003</v>
      </c>
    </row>
    <row r="28" spans="1:5">
      <c r="A28">
        <v>17.87</v>
      </c>
      <c r="B28" s="11">
        <f t="shared" si="1"/>
        <v>-1.1099999999999994</v>
      </c>
      <c r="D28">
        <v>-17.62</v>
      </c>
      <c r="E28" s="11">
        <f t="shared" si="0"/>
        <v>-1.3500000000000014</v>
      </c>
    </row>
    <row r="29" spans="1:5">
      <c r="A29">
        <v>18.98</v>
      </c>
      <c r="B29" s="11">
        <f t="shared" si="1"/>
        <v>-1.1499999999999986</v>
      </c>
      <c r="D29">
        <v>-16.27</v>
      </c>
      <c r="E29" s="11">
        <f t="shared" si="0"/>
        <v>-1.3599999999999994</v>
      </c>
    </row>
    <row r="30" spans="1:5">
      <c r="A30">
        <v>20.13</v>
      </c>
      <c r="B30" s="11">
        <f t="shared" si="1"/>
        <v>-1.1500000000000021</v>
      </c>
      <c r="D30">
        <v>-14.91</v>
      </c>
      <c r="E30" s="11">
        <f t="shared" si="0"/>
        <v>-1.3599999999999994</v>
      </c>
    </row>
    <row r="31" spans="1:5">
      <c r="A31">
        <v>21.28</v>
      </c>
      <c r="B31" s="11">
        <f t="shared" si="1"/>
        <v>-1.0999999999999979</v>
      </c>
      <c r="D31">
        <v>-13.55</v>
      </c>
      <c r="E31" s="11">
        <f t="shared" si="0"/>
        <v>-1.4100000000000001</v>
      </c>
    </row>
    <row r="32" spans="1:5">
      <c r="A32">
        <v>22.38</v>
      </c>
      <c r="B32" s="11">
        <f t="shared" si="1"/>
        <v>-1.0600000000000023</v>
      </c>
      <c r="D32">
        <v>-12.14</v>
      </c>
      <c r="E32" s="11">
        <f t="shared" si="0"/>
        <v>-1.4299999999999997</v>
      </c>
    </row>
    <row r="33" spans="1:5">
      <c r="A33">
        <v>23.44</v>
      </c>
      <c r="B33" s="11">
        <f t="shared" si="1"/>
        <v>-1.0899999999999999</v>
      </c>
      <c r="D33">
        <v>-10.71</v>
      </c>
      <c r="E33" s="11">
        <f t="shared" si="0"/>
        <v>-1.370000000000001</v>
      </c>
    </row>
    <row r="34" spans="1:5">
      <c r="A34">
        <v>24.53</v>
      </c>
      <c r="B34" s="11">
        <f t="shared" si="1"/>
        <v>-1.0700000000000003</v>
      </c>
      <c r="D34">
        <v>-9.34</v>
      </c>
      <c r="E34" s="11">
        <f t="shared" si="0"/>
        <v>-1.38</v>
      </c>
    </row>
    <row r="35" spans="1:5">
      <c r="A35">
        <v>25.6</v>
      </c>
      <c r="B35" s="11">
        <f t="shared" si="1"/>
        <v>-1.0899999999999999</v>
      </c>
      <c r="D35">
        <v>-7.96</v>
      </c>
      <c r="E35" s="11">
        <f t="shared" si="0"/>
        <v>-1.38</v>
      </c>
    </row>
    <row r="36" spans="1:5">
      <c r="A36">
        <v>26.69</v>
      </c>
      <c r="B36" s="11">
        <f t="shared" si="1"/>
        <v>-1.0999999999999979</v>
      </c>
      <c r="D36">
        <v>-6.58</v>
      </c>
      <c r="E36" s="11">
        <f t="shared" si="0"/>
        <v>-1.4100000000000001</v>
      </c>
    </row>
    <row r="37" spans="1:5">
      <c r="A37">
        <v>27.79</v>
      </c>
      <c r="B37" s="11">
        <f t="shared" si="1"/>
        <v>-1.0199999999999996</v>
      </c>
      <c r="D37">
        <v>-5.17</v>
      </c>
      <c r="E37" s="11">
        <f t="shared" si="0"/>
        <v>-1.4</v>
      </c>
    </row>
    <row r="38" spans="1:5">
      <c r="A38">
        <v>28.81</v>
      </c>
      <c r="B38" s="11">
        <f t="shared" si="1"/>
        <v>-1.0300000000000011</v>
      </c>
      <c r="D38">
        <v>-3.77</v>
      </c>
      <c r="E38" s="11">
        <f t="shared" si="0"/>
        <v>-1.42</v>
      </c>
    </row>
    <row r="39" spans="1:5">
      <c r="A39">
        <v>29.84</v>
      </c>
      <c r="B39" s="11">
        <f t="shared" si="1"/>
        <v>-0.94999999999999929</v>
      </c>
      <c r="D39">
        <v>-2.35</v>
      </c>
      <c r="E39" s="11">
        <f t="shared" si="0"/>
        <v>-1.4100000000000001</v>
      </c>
    </row>
    <row r="40" spans="1:5">
      <c r="A40">
        <v>30.79</v>
      </c>
      <c r="B40" s="11">
        <f t="shared" si="1"/>
        <v>-0.94999999999999929</v>
      </c>
      <c r="D40">
        <v>-0.94</v>
      </c>
      <c r="E40" s="11">
        <f t="shared" si="0"/>
        <v>-1.42</v>
      </c>
    </row>
    <row r="41" spans="1:5">
      <c r="A41">
        <v>31.74</v>
      </c>
      <c r="B41" s="11">
        <f t="shared" si="1"/>
        <v>-1.110000000000003</v>
      </c>
      <c r="D41">
        <v>0.48</v>
      </c>
      <c r="E41" s="11">
        <f t="shared" si="0"/>
        <v>-1.42</v>
      </c>
    </row>
    <row r="42" spans="1:5">
      <c r="A42">
        <v>32.85</v>
      </c>
      <c r="B42" s="11">
        <f t="shared" si="1"/>
        <v>-1.1000000000000014</v>
      </c>
      <c r="D42">
        <v>1.9</v>
      </c>
      <c r="E42" s="11">
        <f t="shared" si="0"/>
        <v>-1.4500000000000002</v>
      </c>
    </row>
    <row r="43" spans="1:5">
      <c r="A43">
        <v>33.950000000000003</v>
      </c>
      <c r="B43" s="11">
        <f t="shared" si="1"/>
        <v>-1.0999999999999943</v>
      </c>
      <c r="D43">
        <v>3.35</v>
      </c>
      <c r="E43" s="11">
        <f t="shared" si="0"/>
        <v>-1.4300000000000002</v>
      </c>
    </row>
    <row r="44" spans="1:5">
      <c r="A44">
        <v>35.049999999999997</v>
      </c>
      <c r="B44" s="11">
        <f t="shared" si="1"/>
        <v>-1.1500000000000057</v>
      </c>
      <c r="D44">
        <v>4.78</v>
      </c>
      <c r="E44" s="11">
        <f t="shared" si="0"/>
        <v>-1.4399999999999995</v>
      </c>
    </row>
    <row r="45" spans="1:5">
      <c r="A45">
        <v>36.200000000000003</v>
      </c>
      <c r="B45" s="11">
        <f t="shared" si="1"/>
        <v>-1.25</v>
      </c>
      <c r="D45">
        <v>6.22</v>
      </c>
      <c r="E45" s="11">
        <f t="shared" si="0"/>
        <v>-1.4500000000000002</v>
      </c>
    </row>
    <row r="46" spans="1:5">
      <c r="A46">
        <v>37.450000000000003</v>
      </c>
      <c r="B46" s="11">
        <f t="shared" si="1"/>
        <v>-1.1099999999999994</v>
      </c>
      <c r="D46">
        <v>7.67</v>
      </c>
      <c r="E46" s="11">
        <f t="shared" si="0"/>
        <v>-0.19000000000000039</v>
      </c>
    </row>
    <row r="47" spans="1:5">
      <c r="A47">
        <v>38.56</v>
      </c>
      <c r="B47" s="11">
        <f t="shared" si="1"/>
        <v>-0.39000000000000057</v>
      </c>
      <c r="D47">
        <v>7.86</v>
      </c>
      <c r="E47" s="11">
        <f t="shared" si="0"/>
        <v>-0.36000000000000032</v>
      </c>
    </row>
    <row r="48" spans="1:5">
      <c r="A48">
        <v>38.950000000000003</v>
      </c>
      <c r="B48" s="11"/>
      <c r="D48">
        <v>8.2200000000000006</v>
      </c>
      <c r="E48" s="11">
        <f t="shared" si="0"/>
        <v>8.2200000000000006</v>
      </c>
    </row>
    <row r="92" spans="8:8">
      <c r="H92" s="11"/>
    </row>
  </sheetData>
  <pageMargins left="0.7" right="0.7" top="0.75" bottom="0.75" header="0.3" footer="0.3"/>
  <pageSetup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214"/>
  <sheetViews>
    <sheetView topLeftCell="S148" workbookViewId="0">
      <selection activeCell="V211" activeCellId="1" sqref="V205:W205 V211:W211"/>
    </sheetView>
  </sheetViews>
  <sheetFormatPr defaultRowHeight="15"/>
  <cols>
    <col min="1" max="1" width="6.42578125" bestFit="1" customWidth="1"/>
    <col min="2" max="2" width="11.140625" bestFit="1" customWidth="1"/>
    <col min="3" max="3" width="13.85546875" bestFit="1" customWidth="1"/>
    <col min="4" max="4" width="15" bestFit="1" customWidth="1"/>
    <col min="5" max="5" width="13.5703125" bestFit="1" customWidth="1"/>
    <col min="6" max="6" width="14.7109375" bestFit="1" customWidth="1"/>
    <col min="7" max="7" width="11.140625" bestFit="1" customWidth="1"/>
    <col min="8" max="8" width="10" bestFit="1" customWidth="1"/>
    <col min="9" max="9" width="10.5703125" bestFit="1" customWidth="1"/>
    <col min="10" max="10" width="9.42578125" bestFit="1" customWidth="1"/>
    <col min="11" max="11" width="9" bestFit="1" customWidth="1"/>
    <col min="12" max="12" width="7.85546875" bestFit="1" customWidth="1"/>
    <col min="13" max="13" width="17.42578125" bestFit="1" customWidth="1"/>
    <col min="14" max="14" width="10.28515625" bestFit="1" customWidth="1"/>
    <col min="15" max="15" width="16.7109375" bestFit="1" customWidth="1"/>
    <col min="16" max="16" width="11.42578125" bestFit="1" customWidth="1"/>
    <col min="17" max="17" width="13.140625" bestFit="1" customWidth="1"/>
    <col min="18" max="18" width="10.42578125" bestFit="1" customWidth="1"/>
  </cols>
  <sheetData>
    <row r="2" spans="1:31">
      <c r="A2" t="s">
        <v>42</v>
      </c>
      <c r="B2" s="1" t="s">
        <v>20</v>
      </c>
      <c r="C2" s="1" t="s">
        <v>21</v>
      </c>
      <c r="D2" s="1" t="s">
        <v>22</v>
      </c>
      <c r="E2" s="1" t="s">
        <v>19</v>
      </c>
      <c r="F2" s="1" t="s">
        <v>23</v>
      </c>
      <c r="G2" s="1" t="s">
        <v>29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2" t="s">
        <v>74</v>
      </c>
      <c r="N2" s="1" t="s">
        <v>15</v>
      </c>
      <c r="O2" s="1" t="s">
        <v>71</v>
      </c>
      <c r="P2" s="1" t="s">
        <v>72</v>
      </c>
      <c r="Q2" s="1" t="s">
        <v>73</v>
      </c>
      <c r="R2" s="1" t="s">
        <v>66</v>
      </c>
    </row>
    <row r="3" spans="1:31">
      <c r="A3" t="s">
        <v>3</v>
      </c>
      <c r="B3" s="5">
        <v>37.69</v>
      </c>
      <c r="C3" s="5">
        <v>25.61</v>
      </c>
      <c r="D3" s="5">
        <v>13.41</v>
      </c>
      <c r="E3" s="5">
        <v>92.79</v>
      </c>
      <c r="F3" s="5">
        <v>-79.12</v>
      </c>
      <c r="G3" s="5">
        <v>13.42</v>
      </c>
      <c r="H3" s="5">
        <v>0.71</v>
      </c>
      <c r="I3" s="5">
        <v>14.32</v>
      </c>
      <c r="J3" s="5">
        <v>17.14</v>
      </c>
      <c r="K3" s="5">
        <v>25.5</v>
      </c>
      <c r="L3" s="5">
        <v>30.19</v>
      </c>
      <c r="M3" s="7">
        <v>14.7</v>
      </c>
      <c r="N3" s="5">
        <v>10.36</v>
      </c>
      <c r="O3" s="5">
        <v>4.9000000000000004</v>
      </c>
      <c r="P3" s="5">
        <v>1.52</v>
      </c>
      <c r="Q3" s="5">
        <v>-4.4400000000000004</v>
      </c>
      <c r="R3" s="5">
        <v>66.87</v>
      </c>
    </row>
    <row r="4" spans="1:31">
      <c r="A4" t="s">
        <v>4</v>
      </c>
      <c r="B4" s="5">
        <v>38.74</v>
      </c>
      <c r="C4" s="5">
        <v>-6.12</v>
      </c>
      <c r="D4" s="5">
        <v>47.54</v>
      </c>
      <c r="E4" s="5">
        <v>66.67</v>
      </c>
      <c r="F4" s="5">
        <v>-80.48</v>
      </c>
      <c r="G4" s="5">
        <v>17.38</v>
      </c>
      <c r="H4" s="5">
        <v>-2.34</v>
      </c>
      <c r="I4" s="5">
        <v>5.85</v>
      </c>
      <c r="J4" s="5">
        <v>35.17</v>
      </c>
      <c r="K4" s="5">
        <v>24.21</v>
      </c>
      <c r="L4" s="5">
        <v>18.48</v>
      </c>
      <c r="M4" s="7">
        <v>29.92</v>
      </c>
      <c r="N4" s="5">
        <v>11.33</v>
      </c>
      <c r="O4" s="5">
        <v>-54.49</v>
      </c>
      <c r="P4" s="5">
        <v>-35.04</v>
      </c>
      <c r="Q4" s="5">
        <v>-28.54</v>
      </c>
      <c r="R4" s="1">
        <v>67.98</v>
      </c>
      <c r="U4" t="s">
        <v>58</v>
      </c>
    </row>
    <row r="5" spans="1:31">
      <c r="A5" t="s">
        <v>5</v>
      </c>
      <c r="B5" s="5">
        <v>83.72</v>
      </c>
      <c r="C5" s="5">
        <v>-8.2799999999999994</v>
      </c>
      <c r="D5" s="5">
        <v>102.5</v>
      </c>
      <c r="E5" s="5">
        <v>17.45</v>
      </c>
      <c r="F5" s="5">
        <v>-73.88</v>
      </c>
      <c r="G5" s="5">
        <v>20.85</v>
      </c>
      <c r="H5" s="5">
        <v>-7.9</v>
      </c>
      <c r="I5" s="5">
        <v>2.8</v>
      </c>
      <c r="J5" s="5">
        <v>45.58</v>
      </c>
      <c r="K5" s="5">
        <v>18.12</v>
      </c>
      <c r="L5" s="5">
        <v>6.47</v>
      </c>
      <c r="M5" s="7">
        <v>77.260000000000005</v>
      </c>
      <c r="N5" s="5">
        <v>16.63</v>
      </c>
      <c r="O5" s="5">
        <v>-90.44</v>
      </c>
      <c r="P5" s="5">
        <v>-56</v>
      </c>
      <c r="Q5" s="5">
        <v>-42.27</v>
      </c>
      <c r="R5" s="5">
        <v>67.64</v>
      </c>
      <c r="U5" s="3" t="s">
        <v>56</v>
      </c>
      <c r="V5" s="3" t="s">
        <v>54</v>
      </c>
      <c r="W5" s="3" t="s">
        <v>55</v>
      </c>
      <c r="Y5" s="1"/>
      <c r="Z5" s="1"/>
      <c r="AA5" s="1"/>
      <c r="AB5" s="1"/>
      <c r="AC5" s="1"/>
      <c r="AD5" s="1"/>
      <c r="AE5" s="1"/>
    </row>
    <row r="6" spans="1:31">
      <c r="A6" t="s">
        <v>6</v>
      </c>
      <c r="B6" s="5">
        <v>99.17</v>
      </c>
      <c r="C6" s="5">
        <v>4.34</v>
      </c>
      <c r="D6" s="5">
        <v>114.06</v>
      </c>
      <c r="E6" s="5">
        <v>10.42</v>
      </c>
      <c r="F6" s="5">
        <v>-26.22</v>
      </c>
      <c r="G6" s="5">
        <v>22.93</v>
      </c>
      <c r="H6" s="5">
        <v>-10.83</v>
      </c>
      <c r="I6" s="5">
        <v>3.83</v>
      </c>
      <c r="J6" s="5">
        <v>51.91</v>
      </c>
      <c r="K6" s="5">
        <v>21.87</v>
      </c>
      <c r="L6" s="5">
        <v>14.38</v>
      </c>
      <c r="M6" s="7">
        <v>103.87</v>
      </c>
      <c r="N6" s="5">
        <v>25.7</v>
      </c>
      <c r="O6" s="5">
        <v>-96.86</v>
      </c>
      <c r="P6" s="5">
        <v>-55.22</v>
      </c>
      <c r="Q6" s="5">
        <v>-7.15</v>
      </c>
      <c r="R6" s="5">
        <v>64.400000000000006</v>
      </c>
      <c r="U6" s="1" t="s">
        <v>3</v>
      </c>
      <c r="V6" s="1">
        <v>15.05</v>
      </c>
      <c r="W6" s="1">
        <v>17.21</v>
      </c>
      <c r="Y6" s="1"/>
      <c r="Z6" s="1"/>
      <c r="AA6" s="1"/>
      <c r="AB6" s="1"/>
      <c r="AC6" s="1"/>
      <c r="AD6" s="1"/>
      <c r="AE6" s="1"/>
    </row>
    <row r="7" spans="1:31">
      <c r="A7" t="s">
        <v>7</v>
      </c>
      <c r="B7" s="5">
        <v>99.25</v>
      </c>
      <c r="C7" s="5">
        <v>5.46</v>
      </c>
      <c r="D7" s="5">
        <v>112.9</v>
      </c>
      <c r="E7" s="5">
        <v>9.77</v>
      </c>
      <c r="F7" s="5">
        <v>-22.06</v>
      </c>
      <c r="G7" s="5">
        <v>20.9</v>
      </c>
      <c r="H7" s="5">
        <v>-4.8499999999999996</v>
      </c>
      <c r="I7" s="5">
        <v>17.940000000000001</v>
      </c>
      <c r="J7" s="5">
        <v>49.47</v>
      </c>
      <c r="K7" s="5">
        <v>35.799999999999997</v>
      </c>
      <c r="L7" s="5">
        <v>45.75</v>
      </c>
      <c r="M7" s="7">
        <v>105.83</v>
      </c>
      <c r="N7" s="5">
        <v>25.91</v>
      </c>
      <c r="O7" s="5">
        <v>-59.38</v>
      </c>
      <c r="P7" s="5">
        <v>-15.11</v>
      </c>
      <c r="Q7" s="5">
        <v>-25.08</v>
      </c>
      <c r="R7" s="5">
        <v>59.65</v>
      </c>
      <c r="U7" s="1" t="s">
        <v>4</v>
      </c>
      <c r="V7" s="1">
        <v>23.22</v>
      </c>
      <c r="W7" s="1">
        <v>34.090000000000003</v>
      </c>
      <c r="Y7" s="1"/>
      <c r="Z7" s="1"/>
      <c r="AA7" s="1"/>
      <c r="AB7" s="1"/>
      <c r="AC7" s="1"/>
      <c r="AD7" s="1"/>
      <c r="AE7" s="1"/>
    </row>
    <row r="8" spans="1:31">
      <c r="A8" t="s">
        <v>8</v>
      </c>
      <c r="B8" s="5">
        <v>74.38</v>
      </c>
      <c r="C8" s="5">
        <v>-11.03</v>
      </c>
      <c r="D8" s="5">
        <v>89.55</v>
      </c>
      <c r="E8" s="5">
        <v>16.3</v>
      </c>
      <c r="F8" s="5">
        <v>-82.68</v>
      </c>
      <c r="G8" s="5">
        <v>9.31</v>
      </c>
      <c r="H8" s="5">
        <v>-0.93</v>
      </c>
      <c r="I8" s="5">
        <v>25.27</v>
      </c>
      <c r="J8" s="5">
        <v>18.850000000000001</v>
      </c>
      <c r="K8" s="5">
        <v>0.23</v>
      </c>
      <c r="L8" s="5">
        <v>18.59</v>
      </c>
      <c r="M8" s="7">
        <v>61.79</v>
      </c>
      <c r="N8" s="5">
        <v>17.27</v>
      </c>
      <c r="O8" s="5">
        <v>1.41</v>
      </c>
      <c r="P8" s="5">
        <v>29.4</v>
      </c>
      <c r="Q8" s="5">
        <v>8.25</v>
      </c>
      <c r="R8" s="5">
        <v>67.2</v>
      </c>
      <c r="U8" s="1" t="s">
        <v>5</v>
      </c>
      <c r="V8" s="1">
        <v>65.64</v>
      </c>
      <c r="W8" s="1">
        <v>72.16</v>
      </c>
      <c r="Y8" s="1"/>
      <c r="Z8" s="1"/>
      <c r="AA8" s="1"/>
      <c r="AB8" s="1"/>
      <c r="AC8" s="1"/>
      <c r="AD8" s="1"/>
      <c r="AE8" s="1"/>
    </row>
    <row r="9" spans="1:31">
      <c r="A9" t="s">
        <v>9</v>
      </c>
      <c r="B9" s="5">
        <v>21.29</v>
      </c>
      <c r="C9" s="5">
        <v>-19.559999999999999</v>
      </c>
      <c r="D9" s="5">
        <v>51.5</v>
      </c>
      <c r="E9" s="5">
        <v>60.5</v>
      </c>
      <c r="F9" s="5">
        <v>-80.72</v>
      </c>
      <c r="G9" s="5">
        <v>1.2</v>
      </c>
      <c r="H9" s="5">
        <v>-0.54</v>
      </c>
      <c r="I9" s="5">
        <v>28.88</v>
      </c>
      <c r="J9" s="5">
        <v>2.23</v>
      </c>
      <c r="K9" s="5">
        <v>-14.17</v>
      </c>
      <c r="L9" s="5">
        <v>0.89</v>
      </c>
      <c r="M9" s="7">
        <v>26.19</v>
      </c>
      <c r="N9" s="5">
        <v>14.89</v>
      </c>
      <c r="O9" s="5">
        <v>23.89</v>
      </c>
      <c r="P9" s="5">
        <v>43.03</v>
      </c>
      <c r="Q9" s="5">
        <v>25.99</v>
      </c>
      <c r="R9" s="5">
        <v>70.900000000000006</v>
      </c>
      <c r="U9" s="1" t="s">
        <v>6</v>
      </c>
      <c r="V9" s="1">
        <v>88.34</v>
      </c>
      <c r="W9" s="1">
        <v>93.29</v>
      </c>
      <c r="Y9" s="1"/>
      <c r="Z9" s="1"/>
      <c r="AA9" s="1"/>
      <c r="AB9" s="1"/>
      <c r="AC9" s="1"/>
      <c r="AD9" s="1"/>
      <c r="AE9" s="1"/>
    </row>
    <row r="10" spans="1:31">
      <c r="A10" t="s">
        <v>10</v>
      </c>
      <c r="B10" s="5">
        <v>47.77</v>
      </c>
      <c r="C10" s="5">
        <v>7.05</v>
      </c>
      <c r="D10" s="5">
        <v>-10.9</v>
      </c>
      <c r="E10" s="5">
        <v>143.69999999999999</v>
      </c>
      <c r="F10" s="5">
        <v>-23.58</v>
      </c>
      <c r="G10" s="5">
        <v>-11.07</v>
      </c>
      <c r="H10" s="5">
        <v>9.17</v>
      </c>
      <c r="I10" s="5">
        <v>31.69</v>
      </c>
      <c r="J10" s="5">
        <v>-1.96</v>
      </c>
      <c r="K10" s="5">
        <v>-16.39</v>
      </c>
      <c r="L10" s="5">
        <v>-4.79</v>
      </c>
      <c r="M10" s="7">
        <v>14.17</v>
      </c>
      <c r="N10" s="5">
        <v>11.7</v>
      </c>
      <c r="O10" s="5">
        <v>69.58</v>
      </c>
      <c r="P10" s="5">
        <v>51.44</v>
      </c>
      <c r="Q10" s="5">
        <v>37.770000000000003</v>
      </c>
      <c r="R10" s="5">
        <v>72.180000000000007</v>
      </c>
      <c r="U10" s="1" t="s">
        <v>7</v>
      </c>
      <c r="V10" s="1">
        <v>89.52</v>
      </c>
      <c r="W10" s="1">
        <v>95.14</v>
      </c>
      <c r="Y10" s="1"/>
      <c r="Z10" s="1"/>
      <c r="AA10" s="1"/>
      <c r="AB10" s="1"/>
      <c r="AC10" s="1"/>
      <c r="AD10" s="1"/>
      <c r="AE10" s="1"/>
    </row>
    <row r="11" spans="1:31">
      <c r="A11" t="s">
        <v>11</v>
      </c>
      <c r="B11" s="5">
        <v>57.5</v>
      </c>
      <c r="C11" s="5">
        <v>14.37</v>
      </c>
      <c r="D11" s="5">
        <v>-8.8800000000000008</v>
      </c>
      <c r="E11" s="5">
        <v>143.81</v>
      </c>
      <c r="F11" s="5">
        <v>-22.52</v>
      </c>
      <c r="G11" s="5">
        <v>-12.05</v>
      </c>
      <c r="H11" s="5">
        <v>10.039999999999999</v>
      </c>
      <c r="I11" s="5">
        <v>30.92</v>
      </c>
      <c r="J11" s="5">
        <v>-2.04</v>
      </c>
      <c r="K11" s="5">
        <v>-18.29</v>
      </c>
      <c r="L11" s="5">
        <v>-5.59</v>
      </c>
      <c r="M11" s="7">
        <v>13.29</v>
      </c>
      <c r="N11" s="5">
        <v>6.84</v>
      </c>
      <c r="O11" s="5">
        <v>86.88</v>
      </c>
      <c r="P11" s="5">
        <v>55.14</v>
      </c>
      <c r="Q11" s="5">
        <v>39.76</v>
      </c>
      <c r="R11" s="5">
        <v>72</v>
      </c>
      <c r="U11" s="1" t="s">
        <v>8</v>
      </c>
      <c r="V11" s="1">
        <v>56.41</v>
      </c>
      <c r="W11" s="5">
        <v>47</v>
      </c>
      <c r="Y11" s="1"/>
      <c r="Z11" s="1"/>
      <c r="AA11" s="1"/>
      <c r="AB11" s="1"/>
      <c r="AC11" s="1"/>
      <c r="AD11" s="1"/>
      <c r="AE11" s="1"/>
    </row>
    <row r="12" spans="1:31">
      <c r="A12" t="s">
        <v>12</v>
      </c>
      <c r="B12" s="5">
        <v>120.41</v>
      </c>
      <c r="C12" s="5">
        <v>17.309999999999999</v>
      </c>
      <c r="D12" s="5">
        <v>77.72</v>
      </c>
      <c r="E12" s="5">
        <v>59.55</v>
      </c>
      <c r="F12" s="5">
        <v>3.4</v>
      </c>
      <c r="G12" s="5">
        <v>-7.0000000000000007E-2</v>
      </c>
      <c r="H12" s="5">
        <v>8.14</v>
      </c>
      <c r="I12" s="5">
        <v>32.17</v>
      </c>
      <c r="J12" s="5">
        <v>-9.16</v>
      </c>
      <c r="K12" s="5">
        <v>-13.68</v>
      </c>
      <c r="L12" s="5">
        <v>3.85</v>
      </c>
      <c r="M12" s="7">
        <v>25.79</v>
      </c>
      <c r="N12" s="5">
        <v>56.99</v>
      </c>
      <c r="O12" s="5">
        <v>133.96</v>
      </c>
      <c r="P12" s="5">
        <v>93.47</v>
      </c>
      <c r="Q12" s="5">
        <v>65.319999999999993</v>
      </c>
      <c r="R12" s="5">
        <v>72.099999999999994</v>
      </c>
      <c r="U12" s="1" t="s">
        <v>9</v>
      </c>
      <c r="V12" s="1">
        <v>31.61</v>
      </c>
      <c r="W12" s="1">
        <v>28.11</v>
      </c>
      <c r="Y12" s="1"/>
      <c r="Z12" s="1"/>
      <c r="AA12" s="1"/>
      <c r="AB12" s="1"/>
      <c r="AC12" s="1"/>
      <c r="AD12" s="1"/>
      <c r="AE12" s="1"/>
    </row>
    <row r="13" spans="1:31">
      <c r="A13" t="s">
        <v>13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1"/>
      <c r="U13" s="1" t="s">
        <v>10</v>
      </c>
      <c r="V13" s="1">
        <v>18.78</v>
      </c>
      <c r="W13" s="1">
        <v>26.27</v>
      </c>
      <c r="Y13" s="1"/>
      <c r="Z13" s="1"/>
      <c r="AA13" s="1"/>
      <c r="AB13" s="1"/>
      <c r="AC13" s="1"/>
      <c r="AD13" s="1"/>
      <c r="AE13" s="1"/>
    </row>
    <row r="14" spans="1:3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1"/>
      <c r="U14" s="1" t="s">
        <v>11</v>
      </c>
      <c r="V14" s="1">
        <v>17.21</v>
      </c>
      <c r="W14" s="1">
        <v>26.19</v>
      </c>
      <c r="Y14" s="1"/>
      <c r="Z14" s="1"/>
      <c r="AA14" s="1"/>
      <c r="AB14" s="1"/>
      <c r="AC14" s="1"/>
      <c r="AD14" s="1"/>
      <c r="AE14" s="1"/>
    </row>
    <row r="15" spans="1:31">
      <c r="U15" s="1" t="s">
        <v>12</v>
      </c>
      <c r="V15" s="5">
        <v>22.9</v>
      </c>
      <c r="W15" s="1">
        <v>25.39</v>
      </c>
      <c r="Y15" s="1"/>
      <c r="Z15" s="1"/>
      <c r="AA15" s="1"/>
      <c r="AB15" s="1"/>
      <c r="AC15" s="1"/>
      <c r="AD15" s="1"/>
      <c r="AE15" s="1"/>
    </row>
    <row r="16" spans="1:31">
      <c r="U16" s="1" t="s">
        <v>59</v>
      </c>
      <c r="V16" s="1" t="s">
        <v>49</v>
      </c>
      <c r="W16" s="1" t="s">
        <v>49</v>
      </c>
      <c r="X16" s="1"/>
      <c r="Y16" s="1"/>
      <c r="Z16" s="1"/>
      <c r="AA16" s="1"/>
      <c r="AB16" s="1"/>
      <c r="AC16" s="1"/>
      <c r="AD16" s="1"/>
      <c r="AE16" s="1"/>
    </row>
    <row r="17" spans="21:31"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21:31"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21:31"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21:31">
      <c r="U20" t="s">
        <v>58</v>
      </c>
      <c r="V20" s="2"/>
      <c r="W20" s="2"/>
      <c r="X20" s="1"/>
      <c r="Y20" s="1"/>
      <c r="Z20" s="1"/>
      <c r="AA20" s="1"/>
      <c r="AB20" s="1"/>
      <c r="AC20" s="1"/>
      <c r="AD20" s="1"/>
      <c r="AE20" s="1"/>
    </row>
    <row r="21" spans="21:31">
      <c r="U21" s="3" t="s">
        <v>57</v>
      </c>
      <c r="V21" s="4" t="s">
        <v>54</v>
      </c>
      <c r="W21" s="4" t="s">
        <v>55</v>
      </c>
      <c r="X21" s="1" t="s">
        <v>75</v>
      </c>
      <c r="Y21" s="1"/>
      <c r="Z21" s="1"/>
      <c r="AA21" s="1"/>
      <c r="AB21" s="1"/>
      <c r="AC21" s="1"/>
      <c r="AD21" s="1"/>
      <c r="AE21" s="1"/>
    </row>
    <row r="22" spans="21:31">
      <c r="U22" s="1" t="s">
        <v>3</v>
      </c>
      <c r="V22" s="2">
        <v>15.32</v>
      </c>
      <c r="W22" s="2">
        <v>16.649999999999999</v>
      </c>
      <c r="X22" s="7">
        <v>14.7</v>
      </c>
      <c r="Y22" s="1"/>
      <c r="Z22" s="1"/>
      <c r="AA22" s="1"/>
      <c r="AB22" s="1"/>
      <c r="AC22" s="1"/>
      <c r="AD22" s="1"/>
      <c r="AE22" s="1"/>
    </row>
    <row r="23" spans="21:31">
      <c r="U23" s="1" t="s">
        <v>4</v>
      </c>
      <c r="V23" s="2">
        <v>25.01</v>
      </c>
      <c r="W23" s="2">
        <v>32.78</v>
      </c>
      <c r="X23" s="7">
        <v>29.92</v>
      </c>
      <c r="Y23" s="1"/>
      <c r="Z23" s="1"/>
      <c r="AA23" s="1"/>
      <c r="AB23" s="1"/>
      <c r="AC23" s="1"/>
      <c r="AD23" s="1"/>
      <c r="AE23" s="1"/>
    </row>
    <row r="24" spans="21:31">
      <c r="U24" s="1" t="s">
        <v>5</v>
      </c>
      <c r="V24" s="2">
        <v>52.64</v>
      </c>
      <c r="W24" s="2">
        <v>66.680000000000007</v>
      </c>
      <c r="X24" s="7">
        <v>77.260000000000005</v>
      </c>
      <c r="Y24" s="1"/>
      <c r="Z24" s="1"/>
      <c r="AA24" s="1"/>
      <c r="AB24" s="1"/>
      <c r="AC24" s="1"/>
      <c r="AD24" s="1"/>
      <c r="AE24" s="1"/>
    </row>
    <row r="25" spans="21:31">
      <c r="U25" s="1" t="s">
        <v>6</v>
      </c>
      <c r="V25" s="2">
        <v>95.14</v>
      </c>
      <c r="W25" s="2">
        <v>89.94</v>
      </c>
      <c r="X25" s="7">
        <v>103.87</v>
      </c>
      <c r="Y25" s="1"/>
      <c r="Z25" s="1"/>
      <c r="AA25" s="1"/>
      <c r="AB25" s="1"/>
      <c r="AC25" s="1"/>
      <c r="AD25" s="1"/>
      <c r="AE25" s="1"/>
    </row>
    <row r="26" spans="21:31">
      <c r="U26" s="1" t="s">
        <v>7</v>
      </c>
      <c r="V26" s="2">
        <v>89.33</v>
      </c>
      <c r="W26" s="2">
        <v>87.04</v>
      </c>
      <c r="X26" s="7">
        <v>105.83</v>
      </c>
      <c r="Y26" s="1"/>
      <c r="Z26" s="1"/>
      <c r="AA26" s="1"/>
      <c r="AB26" s="1"/>
      <c r="AC26" s="1"/>
      <c r="AD26" s="1"/>
      <c r="AE26" s="1"/>
    </row>
    <row r="27" spans="21:31">
      <c r="U27" s="1" t="s">
        <v>8</v>
      </c>
      <c r="V27" s="2">
        <v>57.83</v>
      </c>
      <c r="W27" s="2">
        <v>39.380000000000003</v>
      </c>
      <c r="X27" s="7">
        <v>61.79</v>
      </c>
      <c r="Y27" s="1"/>
      <c r="Z27" s="1"/>
      <c r="AA27" s="1"/>
      <c r="AB27" s="1"/>
      <c r="AC27" s="1"/>
      <c r="AD27" s="1"/>
      <c r="AE27" s="1"/>
    </row>
    <row r="28" spans="21:31">
      <c r="U28" s="1" t="s">
        <v>9</v>
      </c>
      <c r="V28" s="2">
        <v>32.950000000000003</v>
      </c>
      <c r="W28" s="2">
        <v>25.44</v>
      </c>
      <c r="X28" s="7">
        <v>26.19</v>
      </c>
      <c r="Y28" s="1"/>
      <c r="Z28" s="1"/>
      <c r="AA28" s="1"/>
      <c r="AB28" s="1"/>
      <c r="AC28" s="1"/>
      <c r="AD28" s="1"/>
      <c r="AE28" s="1"/>
    </row>
    <row r="29" spans="21:31">
      <c r="U29" s="1" t="s">
        <v>10</v>
      </c>
      <c r="V29" s="2">
        <v>20.41</v>
      </c>
      <c r="W29" s="2">
        <v>23.58</v>
      </c>
      <c r="X29" s="7">
        <v>14.17</v>
      </c>
      <c r="Y29" s="1"/>
      <c r="Z29" s="1"/>
      <c r="AA29" s="1"/>
      <c r="AB29" s="1"/>
      <c r="AC29" s="1"/>
      <c r="AD29" s="1"/>
      <c r="AE29" s="1"/>
    </row>
    <row r="30" spans="21:31">
      <c r="U30" s="1" t="s">
        <v>11</v>
      </c>
      <c r="V30" s="2">
        <v>17.329999999999998</v>
      </c>
      <c r="W30" s="2">
        <v>22.71</v>
      </c>
      <c r="X30" s="7">
        <v>13.29</v>
      </c>
      <c r="Y30" s="1"/>
      <c r="Z30" s="1"/>
      <c r="AA30" s="1"/>
      <c r="AB30" s="1"/>
      <c r="AC30" s="1"/>
      <c r="AD30" s="1"/>
      <c r="AE30" s="1"/>
    </row>
    <row r="31" spans="21:31">
      <c r="U31" s="1" t="s">
        <v>12</v>
      </c>
      <c r="V31" s="2">
        <v>17.239999999999998</v>
      </c>
      <c r="W31" s="2">
        <v>28.16</v>
      </c>
      <c r="X31" s="7">
        <v>25.79</v>
      </c>
      <c r="Y31" s="1"/>
      <c r="Z31" s="1"/>
      <c r="AA31" s="1"/>
      <c r="AB31" s="1"/>
      <c r="AC31" s="1"/>
      <c r="AD31" s="1"/>
      <c r="AE31" s="1"/>
    </row>
    <row r="32" spans="21:31">
      <c r="U32" s="1" t="s">
        <v>59</v>
      </c>
      <c r="V32" s="1" t="s">
        <v>44</v>
      </c>
      <c r="W32" s="1" t="s">
        <v>44</v>
      </c>
      <c r="X32" s="1"/>
      <c r="Y32" s="1"/>
      <c r="Z32" s="1"/>
      <c r="AA32" s="1"/>
      <c r="AB32" s="1"/>
      <c r="AC32" s="1"/>
      <c r="AD32" s="1"/>
      <c r="AE32" s="1"/>
    </row>
    <row r="33" spans="21:31">
      <c r="U33" s="1"/>
      <c r="V33" s="1">
        <v>96.18</v>
      </c>
      <c r="W33" s="5">
        <v>92</v>
      </c>
      <c r="X33" s="1"/>
      <c r="Y33" s="1"/>
      <c r="Z33" s="1"/>
      <c r="AA33" s="1"/>
      <c r="AB33" s="1"/>
      <c r="AC33" s="1"/>
      <c r="AD33" s="1"/>
      <c r="AE33" s="1"/>
    </row>
    <row r="34" spans="21:31"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6" spans="21:31">
      <c r="U36" s="1" t="s">
        <v>17</v>
      </c>
    </row>
    <row r="37" spans="21:31">
      <c r="U37" s="3" t="s">
        <v>56</v>
      </c>
      <c r="V37" s="8" t="s">
        <v>54</v>
      </c>
      <c r="W37" s="8" t="s">
        <v>55</v>
      </c>
      <c r="X37" t="s">
        <v>75</v>
      </c>
    </row>
    <row r="38" spans="21:31">
      <c r="U38" t="s">
        <v>3</v>
      </c>
      <c r="V38" s="5">
        <v>31.09</v>
      </c>
      <c r="W38" s="5">
        <v>19.75</v>
      </c>
      <c r="X38" s="5">
        <v>37.69</v>
      </c>
    </row>
    <row r="39" spans="21:31">
      <c r="U39" t="s">
        <v>4</v>
      </c>
      <c r="V39" s="5">
        <v>46.44</v>
      </c>
      <c r="W39" s="5">
        <v>40.54</v>
      </c>
      <c r="X39" s="5">
        <v>38.74</v>
      </c>
    </row>
    <row r="40" spans="21:31">
      <c r="U40" t="s">
        <v>5</v>
      </c>
      <c r="V40" s="5">
        <v>55.5</v>
      </c>
      <c r="W40" s="5">
        <v>78.03</v>
      </c>
      <c r="X40" s="5">
        <v>83.72</v>
      </c>
    </row>
    <row r="41" spans="21:31">
      <c r="U41" t="s">
        <v>6</v>
      </c>
      <c r="V41" s="5">
        <v>78.27</v>
      </c>
      <c r="W41" s="5">
        <v>96.82</v>
      </c>
      <c r="X41" s="5">
        <v>99.17</v>
      </c>
    </row>
    <row r="42" spans="21:31">
      <c r="U42" t="s">
        <v>7</v>
      </c>
      <c r="V42" s="5">
        <v>85.71</v>
      </c>
      <c r="W42" s="5">
        <v>95.77</v>
      </c>
      <c r="X42" s="5">
        <v>99.25</v>
      </c>
    </row>
    <row r="43" spans="21:31">
      <c r="U43" t="s">
        <v>8</v>
      </c>
      <c r="V43" s="5">
        <v>51.93</v>
      </c>
      <c r="W43" s="5">
        <v>61.86</v>
      </c>
      <c r="X43" s="5">
        <v>74.38</v>
      </c>
    </row>
    <row r="44" spans="21:31">
      <c r="U44" t="s">
        <v>9</v>
      </c>
      <c r="V44" s="5">
        <v>15.48</v>
      </c>
      <c r="W44" s="5">
        <v>27.26</v>
      </c>
      <c r="X44" s="5">
        <v>21.29</v>
      </c>
    </row>
    <row r="45" spans="21:31">
      <c r="U45" t="s">
        <v>10</v>
      </c>
      <c r="V45" s="5">
        <v>49.6</v>
      </c>
      <c r="W45" s="5">
        <v>46.96</v>
      </c>
      <c r="X45" s="5">
        <v>47.77</v>
      </c>
    </row>
    <row r="46" spans="21:31">
      <c r="U46" t="s">
        <v>11</v>
      </c>
      <c r="V46" s="5">
        <v>67</v>
      </c>
      <c r="W46" s="5">
        <v>50.92</v>
      </c>
      <c r="X46" s="5">
        <v>57.5</v>
      </c>
    </row>
    <row r="47" spans="21:31">
      <c r="U47" t="s">
        <v>12</v>
      </c>
      <c r="V47" s="5">
        <v>122.25</v>
      </c>
      <c r="X47" s="5">
        <v>120.41</v>
      </c>
    </row>
    <row r="48" spans="21:31">
      <c r="U48" t="s">
        <v>13</v>
      </c>
      <c r="V48" s="1" t="s">
        <v>30</v>
      </c>
      <c r="X48" s="1"/>
    </row>
    <row r="50" spans="21:24">
      <c r="U50" s="9" t="s">
        <v>60</v>
      </c>
    </row>
    <row r="51" spans="21:24">
      <c r="U51" s="3" t="s">
        <v>56</v>
      </c>
      <c r="V51" s="3" t="s">
        <v>54</v>
      </c>
      <c r="W51" s="3" t="s">
        <v>55</v>
      </c>
      <c r="X51" s="3" t="s">
        <v>75</v>
      </c>
    </row>
    <row r="52" spans="21:24">
      <c r="U52" t="s">
        <v>3</v>
      </c>
      <c r="V52" s="5">
        <v>35.090000000000003</v>
      </c>
      <c r="W52" s="5">
        <v>30.69</v>
      </c>
      <c r="X52" s="5">
        <v>17.14</v>
      </c>
    </row>
    <row r="53" spans="21:24">
      <c r="U53" t="s">
        <v>4</v>
      </c>
      <c r="V53" s="5">
        <v>38.119999999999997</v>
      </c>
      <c r="W53" s="5">
        <v>40.94</v>
      </c>
      <c r="X53" s="5">
        <v>35.17</v>
      </c>
    </row>
    <row r="54" spans="21:24">
      <c r="U54" t="s">
        <v>5</v>
      </c>
      <c r="V54" s="5">
        <v>48.07</v>
      </c>
      <c r="W54" s="5">
        <v>52.12</v>
      </c>
      <c r="X54" s="5">
        <v>45.58</v>
      </c>
    </row>
    <row r="55" spans="21:24">
      <c r="U55" t="s">
        <v>6</v>
      </c>
      <c r="V55" s="5">
        <v>54.27</v>
      </c>
      <c r="W55" s="5">
        <v>53.57</v>
      </c>
      <c r="X55" s="5">
        <v>51.91</v>
      </c>
    </row>
    <row r="56" spans="21:24">
      <c r="U56" t="s">
        <v>7</v>
      </c>
      <c r="V56" s="5">
        <v>48.32</v>
      </c>
      <c r="W56" s="5">
        <v>53.35</v>
      </c>
      <c r="X56" s="5">
        <v>49.47</v>
      </c>
    </row>
    <row r="57" spans="21:24">
      <c r="U57" t="s">
        <v>8</v>
      </c>
      <c r="V57" s="5">
        <v>24.54</v>
      </c>
      <c r="W57" s="5">
        <v>23.16</v>
      </c>
      <c r="X57" s="5">
        <v>18.850000000000001</v>
      </c>
    </row>
    <row r="58" spans="21:24">
      <c r="U58" t="s">
        <v>9</v>
      </c>
      <c r="V58" s="5">
        <v>16.920000000000002</v>
      </c>
      <c r="W58" s="5">
        <v>12.68</v>
      </c>
      <c r="X58" s="5">
        <v>2.23</v>
      </c>
    </row>
    <row r="59" spans="21:24">
      <c r="U59" t="s">
        <v>10</v>
      </c>
      <c r="V59" s="5">
        <v>14.03</v>
      </c>
      <c r="W59" s="5">
        <v>5.47</v>
      </c>
      <c r="X59" s="5">
        <v>-1.96</v>
      </c>
    </row>
    <row r="60" spans="21:24">
      <c r="U60" t="s">
        <v>11</v>
      </c>
      <c r="V60" s="5">
        <v>15.17</v>
      </c>
      <c r="W60" s="5">
        <v>5.73</v>
      </c>
      <c r="X60" s="5">
        <v>-2.04</v>
      </c>
    </row>
    <row r="61" spans="21:24">
      <c r="U61" t="s">
        <v>12</v>
      </c>
      <c r="V61" s="5">
        <v>6.3</v>
      </c>
      <c r="W61" s="1"/>
      <c r="X61" s="5">
        <v>-9.16</v>
      </c>
    </row>
    <row r="62" spans="21:24">
      <c r="U62" t="s">
        <v>13</v>
      </c>
      <c r="V62" s="1" t="s">
        <v>37</v>
      </c>
    </row>
    <row r="64" spans="21:24">
      <c r="U64" s="8" t="s">
        <v>61</v>
      </c>
    </row>
    <row r="65" spans="21:24">
      <c r="U65" s="3" t="s">
        <v>56</v>
      </c>
      <c r="V65" s="3" t="s">
        <v>54</v>
      </c>
      <c r="W65" s="3" t="s">
        <v>55</v>
      </c>
      <c r="X65" s="3" t="s">
        <v>75</v>
      </c>
    </row>
    <row r="66" spans="21:24">
      <c r="U66" t="s">
        <v>3</v>
      </c>
      <c r="V66" s="5">
        <v>30.03</v>
      </c>
      <c r="W66" s="5">
        <v>30.24</v>
      </c>
      <c r="X66" s="5">
        <v>14.32</v>
      </c>
    </row>
    <row r="67" spans="21:24">
      <c r="U67" t="s">
        <v>4</v>
      </c>
      <c r="V67" s="5">
        <v>23.29</v>
      </c>
      <c r="W67" s="5">
        <v>26.59</v>
      </c>
      <c r="X67" s="5">
        <v>5.85</v>
      </c>
    </row>
    <row r="68" spans="21:24">
      <c r="U68" t="s">
        <v>5</v>
      </c>
      <c r="V68" s="5">
        <v>12.5</v>
      </c>
      <c r="W68" s="5">
        <v>19.23</v>
      </c>
      <c r="X68" s="5">
        <v>2.8</v>
      </c>
    </row>
    <row r="69" spans="21:24">
      <c r="U69" t="s">
        <v>6</v>
      </c>
      <c r="V69" s="5">
        <v>10.81</v>
      </c>
      <c r="W69" s="5">
        <v>17.989999999999998</v>
      </c>
      <c r="X69" s="5">
        <v>3.83</v>
      </c>
    </row>
    <row r="70" spans="21:24">
      <c r="U70" t="s">
        <v>7</v>
      </c>
      <c r="V70" s="5">
        <v>24.02</v>
      </c>
      <c r="W70" s="5">
        <v>23.21</v>
      </c>
      <c r="X70" s="5">
        <v>17.940000000000001</v>
      </c>
    </row>
    <row r="71" spans="21:24">
      <c r="U71" t="s">
        <v>8</v>
      </c>
      <c r="V71" s="5">
        <v>30.93</v>
      </c>
      <c r="W71" s="5">
        <v>26.04</v>
      </c>
      <c r="X71" s="5">
        <v>25.27</v>
      </c>
    </row>
    <row r="72" spans="21:24">
      <c r="U72" t="s">
        <v>9</v>
      </c>
      <c r="V72" s="5">
        <v>32.6</v>
      </c>
      <c r="W72" s="5">
        <v>25.52</v>
      </c>
      <c r="X72" s="5">
        <v>28.88</v>
      </c>
    </row>
    <row r="73" spans="21:24">
      <c r="U73" t="s">
        <v>10</v>
      </c>
      <c r="V73" s="5">
        <v>40.21</v>
      </c>
      <c r="W73" s="5">
        <v>32.43</v>
      </c>
      <c r="X73" s="5">
        <v>31.69</v>
      </c>
    </row>
    <row r="74" spans="21:24">
      <c r="U74" t="s">
        <v>11</v>
      </c>
      <c r="V74" s="5">
        <v>43.51</v>
      </c>
      <c r="W74" s="5">
        <v>35.18</v>
      </c>
      <c r="X74" s="5">
        <v>30.92</v>
      </c>
    </row>
    <row r="75" spans="21:24">
      <c r="U75" t="s">
        <v>12</v>
      </c>
      <c r="V75" s="5">
        <v>42.54</v>
      </c>
      <c r="X75" s="5">
        <v>32.17</v>
      </c>
    </row>
    <row r="76" spans="21:24">
      <c r="U76" t="s">
        <v>13</v>
      </c>
      <c r="V76" s="1" t="s">
        <v>36</v>
      </c>
      <c r="X76" s="1"/>
    </row>
    <row r="79" spans="21:24">
      <c r="U79" s="8" t="s">
        <v>21</v>
      </c>
    </row>
    <row r="80" spans="21:24">
      <c r="U80" s="3" t="s">
        <v>56</v>
      </c>
      <c r="V80" s="3" t="s">
        <v>54</v>
      </c>
      <c r="W80" s="3" t="s">
        <v>55</v>
      </c>
      <c r="X80" s="3" t="s">
        <v>75</v>
      </c>
    </row>
    <row r="81" spans="21:24">
      <c r="U81" t="s">
        <v>3</v>
      </c>
      <c r="V81" s="5">
        <v>19.010000000000002</v>
      </c>
      <c r="W81" s="5">
        <v>17.47</v>
      </c>
      <c r="X81" s="5">
        <v>25.61</v>
      </c>
    </row>
    <row r="82" spans="21:24">
      <c r="U82" t="s">
        <v>4</v>
      </c>
      <c r="V82" s="5">
        <v>3.64</v>
      </c>
      <c r="W82" s="5">
        <v>-3.95</v>
      </c>
      <c r="X82" s="5">
        <v>-6.12</v>
      </c>
    </row>
    <row r="83" spans="21:24">
      <c r="U83" t="s">
        <v>5</v>
      </c>
      <c r="V83" s="5">
        <v>13.2</v>
      </c>
      <c r="W83" s="5">
        <v>-7.71</v>
      </c>
      <c r="X83" s="5">
        <v>-8.2799999999999994</v>
      </c>
    </row>
    <row r="84" spans="21:24">
      <c r="U84" t="s">
        <v>6</v>
      </c>
      <c r="V84" s="5">
        <v>12.51</v>
      </c>
      <c r="W84" s="5">
        <v>-0.6</v>
      </c>
      <c r="X84" s="5">
        <v>4.34</v>
      </c>
    </row>
    <row r="85" spans="21:24">
      <c r="U85" t="s">
        <v>7</v>
      </c>
      <c r="V85" s="5">
        <v>10.97</v>
      </c>
      <c r="W85" s="5">
        <v>0.22</v>
      </c>
      <c r="X85" s="5">
        <v>5.46</v>
      </c>
    </row>
    <row r="86" spans="21:24">
      <c r="U86" t="s">
        <v>8</v>
      </c>
      <c r="V86" s="5">
        <v>-11.59</v>
      </c>
      <c r="W86" s="5">
        <v>-2.37</v>
      </c>
      <c r="X86" s="5">
        <v>-11.03</v>
      </c>
    </row>
    <row r="87" spans="21:24">
      <c r="U87" t="s">
        <v>9</v>
      </c>
      <c r="V87" s="5">
        <v>4.1100000000000003</v>
      </c>
      <c r="W87" s="5">
        <v>9.0500000000000007</v>
      </c>
      <c r="X87" s="5">
        <v>-19.559999999999999</v>
      </c>
    </row>
    <row r="88" spans="21:24">
      <c r="U88" t="s">
        <v>10</v>
      </c>
      <c r="V88" s="5">
        <v>28.49</v>
      </c>
      <c r="W88" s="5">
        <v>19.77</v>
      </c>
      <c r="X88" s="5">
        <v>7.05</v>
      </c>
    </row>
    <row r="89" spans="21:24">
      <c r="U89" t="s">
        <v>11</v>
      </c>
      <c r="V89" s="5">
        <v>30.35</v>
      </c>
      <c r="W89" s="5">
        <v>20.22</v>
      </c>
      <c r="X89" s="5">
        <v>14.37</v>
      </c>
    </row>
    <row r="90" spans="21:24">
      <c r="U90" t="s">
        <v>12</v>
      </c>
      <c r="V90" s="5">
        <v>53.28</v>
      </c>
      <c r="X90" s="5">
        <v>17.309999999999999</v>
      </c>
    </row>
    <row r="91" spans="21:24">
      <c r="U91" t="s">
        <v>13</v>
      </c>
    </row>
    <row r="94" spans="21:24">
      <c r="U94" s="9" t="s">
        <v>22</v>
      </c>
    </row>
    <row r="95" spans="21:24">
      <c r="U95" s="3" t="s">
        <v>56</v>
      </c>
      <c r="V95" s="3" t="s">
        <v>54</v>
      </c>
      <c r="W95" s="3" t="s">
        <v>55</v>
      </c>
      <c r="X95" s="3" t="s">
        <v>75</v>
      </c>
    </row>
    <row r="96" spans="21:24">
      <c r="U96" t="s">
        <v>3</v>
      </c>
      <c r="V96" s="5">
        <v>16.899999999999999</v>
      </c>
      <c r="W96" s="5">
        <v>18.239999999999998</v>
      </c>
      <c r="X96" s="5">
        <v>13.41</v>
      </c>
    </row>
    <row r="97" spans="21:24">
      <c r="U97" t="s">
        <v>4</v>
      </c>
      <c r="V97" s="5">
        <v>36.61</v>
      </c>
      <c r="W97" s="5">
        <v>51.8</v>
      </c>
      <c r="X97" s="5">
        <v>47.54</v>
      </c>
    </row>
    <row r="98" spans="21:24">
      <c r="U98" t="s">
        <v>5</v>
      </c>
      <c r="V98" s="5">
        <v>61.52</v>
      </c>
      <c r="W98" s="5">
        <v>92.22</v>
      </c>
      <c r="X98" s="5">
        <v>102.5</v>
      </c>
    </row>
    <row r="99" spans="21:24">
      <c r="U99" t="s">
        <v>6</v>
      </c>
      <c r="V99" s="5">
        <v>75.12</v>
      </c>
      <c r="W99" s="5">
        <v>102.55</v>
      </c>
      <c r="X99" s="5">
        <v>114.06</v>
      </c>
    </row>
    <row r="100" spans="21:24">
      <c r="U100" t="s">
        <v>7</v>
      </c>
      <c r="V100" s="5">
        <v>80.44</v>
      </c>
      <c r="W100" s="5">
        <v>101.13</v>
      </c>
      <c r="X100" s="5">
        <v>112.9</v>
      </c>
    </row>
    <row r="101" spans="21:24">
      <c r="U101" t="s">
        <v>8</v>
      </c>
      <c r="V101" s="5">
        <v>68.040000000000006</v>
      </c>
      <c r="W101" s="5">
        <v>70.2</v>
      </c>
      <c r="X101" s="5">
        <v>89.55</v>
      </c>
    </row>
    <row r="102" spans="21:24">
      <c r="U102" t="s">
        <v>9</v>
      </c>
      <c r="V102" s="5">
        <v>32.65</v>
      </c>
      <c r="W102" s="5">
        <v>35.9</v>
      </c>
      <c r="X102" s="5">
        <v>51.5</v>
      </c>
    </row>
    <row r="103" spans="21:24">
      <c r="U103" t="s">
        <v>10</v>
      </c>
      <c r="V103" s="5">
        <v>-15.68</v>
      </c>
      <c r="W103" s="5">
        <v>6.4</v>
      </c>
      <c r="X103" s="5">
        <v>-10.9</v>
      </c>
    </row>
    <row r="104" spans="21:24">
      <c r="U104" t="s">
        <v>11</v>
      </c>
      <c r="V104" s="5">
        <v>-16.079999999999998</v>
      </c>
      <c r="W104" s="5">
        <v>10.23</v>
      </c>
      <c r="X104" s="5">
        <v>-8.8800000000000008</v>
      </c>
    </row>
    <row r="105" spans="21:24">
      <c r="U105" t="s">
        <v>12</v>
      </c>
      <c r="V105" s="5">
        <v>57.86</v>
      </c>
      <c r="X105" s="5">
        <v>77.72</v>
      </c>
    </row>
    <row r="106" spans="21:24">
      <c r="U106" t="s">
        <v>13</v>
      </c>
      <c r="V106" s="1" t="s">
        <v>31</v>
      </c>
    </row>
    <row r="110" spans="21:24">
      <c r="U110" s="1" t="s">
        <v>63</v>
      </c>
    </row>
    <row r="111" spans="21:24">
      <c r="U111" s="3" t="s">
        <v>56</v>
      </c>
      <c r="V111" s="3" t="s">
        <v>54</v>
      </c>
      <c r="W111" s="3" t="s">
        <v>55</v>
      </c>
      <c r="X111" s="3" t="s">
        <v>75</v>
      </c>
    </row>
    <row r="112" spans="21:24">
      <c r="U112" t="s">
        <v>3</v>
      </c>
      <c r="V112" s="5">
        <v>3.1</v>
      </c>
      <c r="W112" s="5">
        <v>6.16</v>
      </c>
      <c r="X112" s="5">
        <v>4.9000000000000004</v>
      </c>
    </row>
    <row r="113" spans="21:24">
      <c r="U113" t="s">
        <v>4</v>
      </c>
      <c r="V113" s="5">
        <v>-24.84</v>
      </c>
      <c r="W113" s="5">
        <v>-30.8</v>
      </c>
      <c r="X113" s="5">
        <v>-54.49</v>
      </c>
    </row>
    <row r="114" spans="21:24">
      <c r="U114" t="s">
        <v>5</v>
      </c>
      <c r="V114" s="5">
        <v>-76.680000000000007</v>
      </c>
      <c r="W114" s="5">
        <v>-78.61</v>
      </c>
      <c r="X114" s="5">
        <v>-90.44</v>
      </c>
    </row>
    <row r="115" spans="21:24">
      <c r="U115" t="s">
        <v>6</v>
      </c>
      <c r="V115" s="5">
        <v>-92.32</v>
      </c>
      <c r="W115" s="5">
        <v>-90.03</v>
      </c>
      <c r="X115" s="5">
        <v>-96.86</v>
      </c>
    </row>
    <row r="116" spans="21:24">
      <c r="U116" t="s">
        <v>7</v>
      </c>
      <c r="V116" s="5">
        <v>-52.23</v>
      </c>
      <c r="W116" s="5">
        <v>-55.54</v>
      </c>
      <c r="X116" s="5">
        <v>-59.38</v>
      </c>
    </row>
    <row r="117" spans="21:24">
      <c r="U117" t="s">
        <v>8</v>
      </c>
      <c r="V117" s="5">
        <v>-12.32</v>
      </c>
      <c r="W117" s="5">
        <v>-16.04</v>
      </c>
      <c r="X117" s="5">
        <v>1.41</v>
      </c>
    </row>
    <row r="118" spans="21:24">
      <c r="U118" t="s">
        <v>9</v>
      </c>
      <c r="V118" s="5">
        <v>8.2200000000000006</v>
      </c>
      <c r="W118" s="5">
        <v>-0.93</v>
      </c>
      <c r="X118" s="5">
        <v>23.89</v>
      </c>
    </row>
    <row r="119" spans="21:24">
      <c r="U119" t="s">
        <v>10</v>
      </c>
      <c r="V119" s="1">
        <v>58.55</v>
      </c>
      <c r="W119" s="5">
        <v>63.54</v>
      </c>
      <c r="X119" s="5">
        <v>69.58</v>
      </c>
    </row>
    <row r="120" spans="21:24">
      <c r="U120" t="s">
        <v>11</v>
      </c>
      <c r="V120" s="5">
        <v>93.42</v>
      </c>
      <c r="W120" s="5">
        <v>97.36</v>
      </c>
      <c r="X120" s="5">
        <v>86.88</v>
      </c>
    </row>
    <row r="121" spans="21:24">
      <c r="U121" t="s">
        <v>12</v>
      </c>
      <c r="V121" s="5">
        <v>147.72999999999999</v>
      </c>
      <c r="X121" s="5">
        <v>133.96</v>
      </c>
    </row>
    <row r="122" spans="21:24">
      <c r="U122" t="s">
        <v>13</v>
      </c>
    </row>
    <row r="126" spans="21:24">
      <c r="U126" s="1" t="s">
        <v>64</v>
      </c>
    </row>
    <row r="127" spans="21:24">
      <c r="U127" s="3" t="s">
        <v>56</v>
      </c>
      <c r="V127" s="3" t="s">
        <v>54</v>
      </c>
      <c r="W127" s="3" t="s">
        <v>55</v>
      </c>
      <c r="X127" s="3" t="s">
        <v>75</v>
      </c>
    </row>
    <row r="128" spans="21:24">
      <c r="U128" t="s">
        <v>3</v>
      </c>
      <c r="V128" s="5">
        <v>5.89</v>
      </c>
      <c r="W128" s="5">
        <v>7.71</v>
      </c>
      <c r="X128" s="5">
        <v>1.52</v>
      </c>
    </row>
    <row r="129" spans="21:24">
      <c r="U129" t="s">
        <v>4</v>
      </c>
      <c r="V129" s="5">
        <v>-10.81</v>
      </c>
      <c r="W129" s="5">
        <v>-7.7</v>
      </c>
      <c r="X129" s="5">
        <v>-35.04</v>
      </c>
    </row>
    <row r="130" spans="21:24">
      <c r="U130" t="s">
        <v>5</v>
      </c>
      <c r="V130" s="5">
        <v>-42.15</v>
      </c>
      <c r="W130" s="5">
        <v>-39.18</v>
      </c>
      <c r="X130" s="5">
        <v>-56</v>
      </c>
    </row>
    <row r="131" spans="21:24">
      <c r="U131" t="s">
        <v>6</v>
      </c>
      <c r="V131" s="5">
        <v>-48.18</v>
      </c>
      <c r="W131" s="5">
        <v>-46.16</v>
      </c>
      <c r="X131" s="5">
        <v>-55.22</v>
      </c>
    </row>
    <row r="132" spans="21:24">
      <c r="U132" t="s">
        <v>7</v>
      </c>
      <c r="V132" s="5">
        <v>-13.55</v>
      </c>
      <c r="W132" s="5">
        <v>-16.239999999999998</v>
      </c>
      <c r="X132" s="5">
        <v>-15.11</v>
      </c>
    </row>
    <row r="133" spans="21:24">
      <c r="U133" t="s">
        <v>8</v>
      </c>
      <c r="V133" s="5">
        <v>23.31</v>
      </c>
      <c r="W133" s="5">
        <v>16.489999999999998</v>
      </c>
      <c r="X133" s="5">
        <v>29.4</v>
      </c>
    </row>
    <row r="134" spans="21:24">
      <c r="U134" t="s">
        <v>9</v>
      </c>
      <c r="V134" s="5">
        <v>38.950000000000003</v>
      </c>
      <c r="W134" s="5">
        <v>29.81</v>
      </c>
      <c r="X134" s="5">
        <v>43.03</v>
      </c>
    </row>
    <row r="135" spans="21:24">
      <c r="U135" t="s">
        <v>10</v>
      </c>
      <c r="V135" s="1">
        <v>55.08</v>
      </c>
      <c r="W135" s="5">
        <v>64.28</v>
      </c>
      <c r="X135" s="5">
        <v>51.44</v>
      </c>
    </row>
    <row r="136" spans="21:24">
      <c r="U136" t="s">
        <v>11</v>
      </c>
      <c r="V136" s="5">
        <v>62.7</v>
      </c>
      <c r="W136" s="5">
        <v>80.209999999999994</v>
      </c>
      <c r="X136" s="5">
        <v>55.14</v>
      </c>
    </row>
    <row r="137" spans="21:24">
      <c r="U137" t="s">
        <v>12</v>
      </c>
      <c r="V137" s="5">
        <v>105.21</v>
      </c>
      <c r="X137" s="5">
        <v>93.47</v>
      </c>
    </row>
    <row r="138" spans="21:24">
      <c r="U138" t="s">
        <v>13</v>
      </c>
    </row>
    <row r="142" spans="21:24">
      <c r="U142" s="1" t="s">
        <v>66</v>
      </c>
    </row>
    <row r="143" spans="21:24">
      <c r="U143" s="3" t="s">
        <v>56</v>
      </c>
      <c r="V143" s="3" t="s">
        <v>54</v>
      </c>
      <c r="W143" s="3" t="s">
        <v>55</v>
      </c>
      <c r="X143" s="3" t="s">
        <v>75</v>
      </c>
    </row>
    <row r="144" spans="21:24">
      <c r="U144" t="s">
        <v>3</v>
      </c>
      <c r="V144" s="5">
        <v>62.1</v>
      </c>
      <c r="W144" s="5">
        <v>68</v>
      </c>
      <c r="X144" s="5">
        <v>66.87</v>
      </c>
    </row>
    <row r="145" spans="21:24">
      <c r="U145" t="s">
        <v>4</v>
      </c>
      <c r="V145" s="5">
        <v>64.2</v>
      </c>
      <c r="W145" s="5">
        <v>70.400000000000006</v>
      </c>
      <c r="X145" s="1">
        <v>67.98</v>
      </c>
    </row>
    <row r="146" spans="21:24">
      <c r="U146" t="s">
        <v>5</v>
      </c>
      <c r="V146" s="5">
        <v>64.900000000000006</v>
      </c>
      <c r="W146" s="5">
        <v>66.900000000000006</v>
      </c>
      <c r="X146" s="5">
        <v>67.64</v>
      </c>
    </row>
    <row r="147" spans="21:24">
      <c r="U147" t="s">
        <v>6</v>
      </c>
      <c r="V147" s="5">
        <v>61.9</v>
      </c>
      <c r="W147" s="5">
        <v>64</v>
      </c>
      <c r="X147" s="5">
        <v>64.400000000000006</v>
      </c>
    </row>
    <row r="148" spans="21:24">
      <c r="U148" t="s">
        <v>7</v>
      </c>
      <c r="V148" s="5">
        <v>62.2</v>
      </c>
      <c r="W148" s="5">
        <v>62.8</v>
      </c>
      <c r="X148" s="5">
        <v>59.65</v>
      </c>
    </row>
    <row r="149" spans="21:24">
      <c r="U149" t="s">
        <v>8</v>
      </c>
      <c r="V149" s="5">
        <v>66.599999999999994</v>
      </c>
      <c r="W149" s="5">
        <v>64.3</v>
      </c>
      <c r="X149" s="5">
        <v>67.2</v>
      </c>
    </row>
    <row r="150" spans="21:24">
      <c r="U150" t="s">
        <v>9</v>
      </c>
      <c r="V150" s="5">
        <v>68.099999999999994</v>
      </c>
      <c r="W150" s="5">
        <v>66</v>
      </c>
      <c r="X150" s="5">
        <v>70.900000000000006</v>
      </c>
    </row>
    <row r="151" spans="21:24">
      <c r="U151" t="s">
        <v>10</v>
      </c>
      <c r="V151" s="5">
        <v>67.099999999999994</v>
      </c>
      <c r="W151" s="5">
        <v>66.400000000000006</v>
      </c>
      <c r="X151" s="5">
        <v>72.180000000000007</v>
      </c>
    </row>
    <row r="152" spans="21:24">
      <c r="U152" t="s">
        <v>11</v>
      </c>
      <c r="V152" s="5">
        <v>64.900000000000006</v>
      </c>
      <c r="W152" s="5">
        <v>63.9</v>
      </c>
      <c r="X152" s="5">
        <v>72</v>
      </c>
    </row>
    <row r="153" spans="21:24">
      <c r="U153" t="s">
        <v>12</v>
      </c>
      <c r="V153" s="5">
        <v>63.4</v>
      </c>
      <c r="X153" s="5">
        <v>72.099999999999994</v>
      </c>
    </row>
    <row r="157" spans="21:24">
      <c r="U157" s="1" t="s">
        <v>68</v>
      </c>
    </row>
    <row r="158" spans="21:24">
      <c r="U158" s="3" t="s">
        <v>56</v>
      </c>
      <c r="V158" s="3" t="s">
        <v>54</v>
      </c>
      <c r="W158" s="3" t="s">
        <v>55</v>
      </c>
      <c r="X158" s="3" t="s">
        <v>75</v>
      </c>
    </row>
    <row r="159" spans="21:24">
      <c r="U159" t="s">
        <v>3</v>
      </c>
      <c r="V159" s="5">
        <v>0.05</v>
      </c>
      <c r="W159" s="5">
        <v>7.0000000000000007E-2</v>
      </c>
      <c r="X159">
        <v>0.05</v>
      </c>
    </row>
    <row r="160" spans="21:24">
      <c r="U160" t="s">
        <v>4</v>
      </c>
      <c r="V160" s="5">
        <v>4</v>
      </c>
      <c r="W160" s="5">
        <v>6.35</v>
      </c>
      <c r="X160">
        <v>6.68</v>
      </c>
    </row>
    <row r="161" spans="21:24">
      <c r="U161" t="s">
        <v>5</v>
      </c>
      <c r="V161" s="5">
        <v>4.84</v>
      </c>
      <c r="W161" s="5">
        <v>5.57</v>
      </c>
      <c r="X161">
        <v>5.97</v>
      </c>
    </row>
    <row r="162" spans="21:24">
      <c r="U162" t="s">
        <v>6</v>
      </c>
      <c r="V162" s="5">
        <v>2.08</v>
      </c>
      <c r="W162" s="1">
        <v>0.91</v>
      </c>
      <c r="X162">
        <v>1.07</v>
      </c>
    </row>
    <row r="163" spans="21:24">
      <c r="U163" t="s">
        <v>7</v>
      </c>
      <c r="V163" s="5">
        <v>14.05</v>
      </c>
      <c r="W163" s="5">
        <v>14.69</v>
      </c>
      <c r="X163">
        <v>10.79</v>
      </c>
    </row>
    <row r="164" spans="21:24">
      <c r="U164" t="s">
        <v>8</v>
      </c>
      <c r="V164" s="5">
        <v>20.75</v>
      </c>
      <c r="W164" s="5">
        <v>19.12</v>
      </c>
      <c r="X164">
        <v>21.37</v>
      </c>
    </row>
    <row r="165" spans="21:24">
      <c r="U165" t="s">
        <v>9</v>
      </c>
      <c r="V165" s="5">
        <v>18.72</v>
      </c>
      <c r="W165" s="5">
        <v>14.37</v>
      </c>
      <c r="X165">
        <v>19.579999999999998</v>
      </c>
    </row>
    <row r="166" spans="21:24">
      <c r="U166" t="s">
        <v>10</v>
      </c>
      <c r="V166" s="5">
        <v>18.440000000000001</v>
      </c>
      <c r="W166" s="5">
        <v>16.79</v>
      </c>
      <c r="X166">
        <v>19.84</v>
      </c>
    </row>
    <row r="167" spans="21:24">
      <c r="U167" t="s">
        <v>11</v>
      </c>
      <c r="V167" s="5">
        <v>17.55</v>
      </c>
      <c r="W167" s="5">
        <v>16.920000000000002</v>
      </c>
      <c r="X167">
        <v>20.059999999999999</v>
      </c>
    </row>
    <row r="168" spans="21:24">
      <c r="U168" t="s">
        <v>12</v>
      </c>
      <c r="V168" s="5">
        <v>3.79</v>
      </c>
    </row>
    <row r="173" spans="21:24">
      <c r="U173" t="s">
        <v>54</v>
      </c>
    </row>
    <row r="174" spans="21:24">
      <c r="U174" t="s">
        <v>69</v>
      </c>
    </row>
    <row r="175" spans="21:24">
      <c r="U175" s="3" t="s">
        <v>56</v>
      </c>
      <c r="V175" s="1" t="s">
        <v>20</v>
      </c>
      <c r="W175" s="1" t="s">
        <v>21</v>
      </c>
    </row>
    <row r="176" spans="21:24">
      <c r="U176" t="s">
        <v>3</v>
      </c>
      <c r="V176" s="5">
        <v>31.09</v>
      </c>
      <c r="W176" s="5">
        <v>19.010000000000002</v>
      </c>
    </row>
    <row r="177" spans="21:23">
      <c r="U177" t="s">
        <v>4</v>
      </c>
      <c r="V177" s="5">
        <v>46.44</v>
      </c>
      <c r="W177" s="5">
        <v>3.64</v>
      </c>
    </row>
    <row r="178" spans="21:23">
      <c r="U178" t="s">
        <v>5</v>
      </c>
      <c r="V178" s="5">
        <v>55.5</v>
      </c>
      <c r="W178" s="5">
        <v>4.97</v>
      </c>
    </row>
    <row r="179" spans="21:23">
      <c r="U179" t="s">
        <v>6</v>
      </c>
      <c r="V179" s="5">
        <v>78.27</v>
      </c>
      <c r="W179" s="5">
        <v>12.51</v>
      </c>
    </row>
    <row r="180" spans="21:23">
      <c r="U180" t="s">
        <v>7</v>
      </c>
      <c r="V180" s="5">
        <v>85.71</v>
      </c>
      <c r="W180" s="5">
        <v>10.97</v>
      </c>
    </row>
    <row r="181" spans="21:23">
      <c r="U181" t="s">
        <v>8</v>
      </c>
      <c r="V181" s="5">
        <v>51.93</v>
      </c>
      <c r="W181" s="5">
        <v>-11.59</v>
      </c>
    </row>
    <row r="182" spans="21:23">
      <c r="U182" t="s">
        <v>9</v>
      </c>
      <c r="V182" s="5">
        <v>15.48</v>
      </c>
      <c r="W182" s="5">
        <v>4.1100000000000003</v>
      </c>
    </row>
    <row r="183" spans="21:23">
      <c r="U183" t="s">
        <v>10</v>
      </c>
      <c r="V183" s="5">
        <v>49.6</v>
      </c>
      <c r="W183" s="5">
        <v>28.49</v>
      </c>
    </row>
    <row r="184" spans="21:23">
      <c r="U184" t="s">
        <v>11</v>
      </c>
      <c r="V184" s="5">
        <v>67</v>
      </c>
      <c r="W184" s="5">
        <v>30.35</v>
      </c>
    </row>
    <row r="185" spans="21:23">
      <c r="U185" t="s">
        <v>12</v>
      </c>
      <c r="V185" s="5">
        <v>122.25</v>
      </c>
      <c r="W185" s="5">
        <v>53.28</v>
      </c>
    </row>
    <row r="189" spans="21:23">
      <c r="U189" t="s">
        <v>70</v>
      </c>
    </row>
    <row r="190" spans="21:23">
      <c r="U190" t="s">
        <v>69</v>
      </c>
    </row>
    <row r="191" spans="21:23">
      <c r="U191" s="3" t="s">
        <v>56</v>
      </c>
      <c r="V191" s="1" t="s">
        <v>20</v>
      </c>
      <c r="W191" s="1" t="s">
        <v>21</v>
      </c>
    </row>
    <row r="192" spans="21:23">
      <c r="U192" t="s">
        <v>3</v>
      </c>
      <c r="V192" s="5">
        <v>19.75</v>
      </c>
      <c r="W192" s="5">
        <v>17.47</v>
      </c>
    </row>
    <row r="193" spans="21:23">
      <c r="U193" t="s">
        <v>4</v>
      </c>
    </row>
    <row r="194" spans="21:23">
      <c r="U194" t="s">
        <v>5</v>
      </c>
    </row>
    <row r="195" spans="21:23">
      <c r="U195" t="s">
        <v>6</v>
      </c>
    </row>
    <row r="196" spans="21:23">
      <c r="U196" t="s">
        <v>7</v>
      </c>
    </row>
    <row r="197" spans="21:23">
      <c r="U197" t="s">
        <v>8</v>
      </c>
    </row>
    <row r="198" spans="21:23">
      <c r="U198" t="s">
        <v>9</v>
      </c>
      <c r="V198" s="5">
        <v>27.26</v>
      </c>
      <c r="W198" s="5">
        <v>9.0500000000000007</v>
      </c>
    </row>
    <row r="199" spans="21:23">
      <c r="U199" t="s">
        <v>10</v>
      </c>
    </row>
    <row r="200" spans="21:23">
      <c r="U200" t="s">
        <v>11</v>
      </c>
    </row>
    <row r="201" spans="21:23">
      <c r="U201" t="s">
        <v>12</v>
      </c>
    </row>
    <row r="202" spans="21:23">
      <c r="U202" s="8" t="s">
        <v>77</v>
      </c>
    </row>
    <row r="203" spans="21:23">
      <c r="U203" t="s">
        <v>69</v>
      </c>
    </row>
    <row r="204" spans="21:23">
      <c r="U204" s="3" t="s">
        <v>76</v>
      </c>
      <c r="V204" s="1" t="s">
        <v>20</v>
      </c>
      <c r="W204" s="1" t="s">
        <v>21</v>
      </c>
    </row>
    <row r="205" spans="21:23">
      <c r="U205" t="s">
        <v>3</v>
      </c>
      <c r="V205" s="5">
        <v>37.69</v>
      </c>
      <c r="W205" s="5">
        <v>25.61</v>
      </c>
    </row>
    <row r="206" spans="21:23">
      <c r="U206" t="s">
        <v>4</v>
      </c>
      <c r="V206" s="5">
        <v>38.74</v>
      </c>
      <c r="W206" s="5">
        <v>-6.12</v>
      </c>
    </row>
    <row r="207" spans="21:23">
      <c r="U207" t="s">
        <v>5</v>
      </c>
      <c r="V207" s="5">
        <v>83.72</v>
      </c>
      <c r="W207" s="5">
        <v>-8.2799999999999994</v>
      </c>
    </row>
    <row r="208" spans="21:23">
      <c r="U208" t="s">
        <v>6</v>
      </c>
      <c r="V208" s="5">
        <v>99.17</v>
      </c>
      <c r="W208" s="5">
        <v>4.34</v>
      </c>
    </row>
    <row r="209" spans="21:23">
      <c r="U209" t="s">
        <v>7</v>
      </c>
      <c r="V209" s="5">
        <v>99.25</v>
      </c>
      <c r="W209" s="5">
        <v>5.46</v>
      </c>
    </row>
    <row r="210" spans="21:23">
      <c r="U210" t="s">
        <v>8</v>
      </c>
      <c r="V210" s="5">
        <v>74.38</v>
      </c>
      <c r="W210" s="5">
        <v>-11.03</v>
      </c>
    </row>
    <row r="211" spans="21:23">
      <c r="U211" t="s">
        <v>9</v>
      </c>
      <c r="V211" s="5">
        <v>21.29</v>
      </c>
      <c r="W211" s="5">
        <v>-19.559999999999999</v>
      </c>
    </row>
    <row r="212" spans="21:23">
      <c r="U212" t="s">
        <v>10</v>
      </c>
      <c r="V212" s="5">
        <v>47.77</v>
      </c>
      <c r="W212" s="5">
        <v>7.05</v>
      </c>
    </row>
    <row r="213" spans="21:23">
      <c r="U213" t="s">
        <v>11</v>
      </c>
      <c r="V213" s="5">
        <v>57.5</v>
      </c>
      <c r="W213" s="5">
        <v>14.37</v>
      </c>
    </row>
    <row r="214" spans="21:23">
      <c r="U214" t="s">
        <v>12</v>
      </c>
      <c r="V214" s="5">
        <v>120.41</v>
      </c>
      <c r="W214" s="5">
        <v>17.309999999999999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0"/>
  <sheetViews>
    <sheetView workbookViewId="0">
      <selection activeCell="I37" sqref="I37"/>
    </sheetView>
  </sheetViews>
  <sheetFormatPr defaultRowHeight="15"/>
  <sheetData>
    <row r="1" spans="1:2">
      <c r="A1" t="s">
        <v>90</v>
      </c>
    </row>
    <row r="2" spans="1:2">
      <c r="A2">
        <v>2.08</v>
      </c>
      <c r="B2" s="11">
        <f t="shared" ref="B2:B33" si="0">A2-A3</f>
        <v>0.20000000000000018</v>
      </c>
    </row>
    <row r="3" spans="1:2">
      <c r="A3">
        <v>1.88</v>
      </c>
      <c r="B3" s="11">
        <f t="shared" si="0"/>
        <v>0.1399999999999999</v>
      </c>
    </row>
    <row r="4" spans="1:2">
      <c r="A4">
        <v>1.74</v>
      </c>
      <c r="B4" s="11">
        <f t="shared" si="0"/>
        <v>2.0000000000000018E-2</v>
      </c>
    </row>
    <row r="5" spans="1:2">
      <c r="A5">
        <v>1.72</v>
      </c>
      <c r="B5" s="11">
        <f t="shared" si="0"/>
        <v>4.0000000000000036E-2</v>
      </c>
    </row>
    <row r="6" spans="1:2">
      <c r="A6">
        <v>1.68</v>
      </c>
      <c r="B6" s="11">
        <f t="shared" si="0"/>
        <v>-4.0000000000000036E-2</v>
      </c>
    </row>
    <row r="7" spans="1:2">
      <c r="A7">
        <v>1.72</v>
      </c>
      <c r="B7" s="11">
        <f t="shared" si="0"/>
        <v>-5.0000000000000044E-2</v>
      </c>
    </row>
    <row r="8" spans="1:2">
      <c r="A8">
        <v>1.77</v>
      </c>
      <c r="B8" s="11">
        <f t="shared" si="0"/>
        <v>-0.33000000000000007</v>
      </c>
    </row>
    <row r="9" spans="1:2">
      <c r="A9">
        <v>2.1</v>
      </c>
      <c r="B9" s="11">
        <f t="shared" si="0"/>
        <v>0</v>
      </c>
    </row>
    <row r="10" spans="1:2">
      <c r="A10">
        <v>2.1</v>
      </c>
      <c r="B10" s="11">
        <f t="shared" si="0"/>
        <v>-0.54</v>
      </c>
    </row>
    <row r="11" spans="1:2">
      <c r="A11">
        <v>2.64</v>
      </c>
      <c r="B11" s="11">
        <f t="shared" si="0"/>
        <v>-0.16999999999999993</v>
      </c>
    </row>
    <row r="12" spans="1:2">
      <c r="A12">
        <v>2.81</v>
      </c>
      <c r="B12" s="11">
        <f t="shared" si="0"/>
        <v>-0.23999999999999977</v>
      </c>
    </row>
    <row r="13" spans="1:2">
      <c r="A13">
        <v>3.05</v>
      </c>
      <c r="B13" s="11">
        <f t="shared" si="0"/>
        <v>-0.32000000000000028</v>
      </c>
    </row>
    <row r="14" spans="1:2">
      <c r="A14">
        <v>3.37</v>
      </c>
      <c r="B14" s="11">
        <f t="shared" si="0"/>
        <v>-0.39999999999999991</v>
      </c>
    </row>
    <row r="15" spans="1:2">
      <c r="A15">
        <v>3.77</v>
      </c>
      <c r="B15" s="11">
        <f t="shared" si="0"/>
        <v>-0.31999999999999984</v>
      </c>
    </row>
    <row r="16" spans="1:2">
      <c r="A16">
        <v>4.09</v>
      </c>
      <c r="B16" s="11">
        <f t="shared" si="0"/>
        <v>-0.37999999999999989</v>
      </c>
    </row>
    <row r="17" spans="1:2">
      <c r="A17">
        <v>4.47</v>
      </c>
      <c r="B17" s="11">
        <f t="shared" si="0"/>
        <v>-0.41000000000000014</v>
      </c>
    </row>
    <row r="18" spans="1:2">
      <c r="A18">
        <v>4.88</v>
      </c>
      <c r="B18" s="11">
        <f t="shared" si="0"/>
        <v>-0.45999999999999996</v>
      </c>
    </row>
    <row r="19" spans="1:2">
      <c r="A19">
        <v>5.34</v>
      </c>
      <c r="B19" s="11">
        <f t="shared" si="0"/>
        <v>-0.20000000000000018</v>
      </c>
    </row>
    <row r="20" spans="1:2">
      <c r="A20">
        <v>5.54</v>
      </c>
      <c r="B20" s="11">
        <f t="shared" si="0"/>
        <v>-0.59999999999999964</v>
      </c>
    </row>
    <row r="21" spans="1:2">
      <c r="A21">
        <v>6.14</v>
      </c>
      <c r="B21" s="11">
        <f t="shared" si="0"/>
        <v>-0.77000000000000046</v>
      </c>
    </row>
    <row r="22" spans="1:2">
      <c r="A22">
        <v>6.91</v>
      </c>
      <c r="B22" s="11">
        <f t="shared" si="0"/>
        <v>-0.33999999999999986</v>
      </c>
    </row>
    <row r="23" spans="1:2">
      <c r="A23">
        <v>7.25</v>
      </c>
      <c r="B23" s="11">
        <f t="shared" si="0"/>
        <v>-0.33999999999999986</v>
      </c>
    </row>
    <row r="24" spans="1:2">
      <c r="A24">
        <v>7.59</v>
      </c>
      <c r="B24" s="11">
        <f t="shared" si="0"/>
        <v>-0.49000000000000021</v>
      </c>
    </row>
    <row r="25" spans="1:2">
      <c r="A25">
        <v>8.08</v>
      </c>
      <c r="B25" s="11">
        <f t="shared" si="0"/>
        <v>-0.78999999999999915</v>
      </c>
    </row>
    <row r="26" spans="1:2">
      <c r="A26">
        <v>8.8699999999999992</v>
      </c>
      <c r="B26" s="11">
        <f t="shared" si="0"/>
        <v>-0.89000000000000057</v>
      </c>
    </row>
    <row r="27" spans="1:2">
      <c r="A27">
        <v>9.76</v>
      </c>
      <c r="B27" s="11">
        <f t="shared" si="0"/>
        <v>2.9999999999999361E-2</v>
      </c>
    </row>
    <row r="28" spans="1:2">
      <c r="A28">
        <v>9.73</v>
      </c>
      <c r="B28" s="11">
        <f t="shared" si="0"/>
        <v>-0.6899999999999995</v>
      </c>
    </row>
    <row r="29" spans="1:2">
      <c r="A29">
        <v>10.42</v>
      </c>
      <c r="B29" s="11">
        <f t="shared" si="0"/>
        <v>-0.66000000000000014</v>
      </c>
    </row>
    <row r="30" spans="1:2">
      <c r="A30">
        <v>11.08</v>
      </c>
      <c r="B30" s="11">
        <f t="shared" si="0"/>
        <v>-0.75</v>
      </c>
    </row>
    <row r="31" spans="1:2">
      <c r="A31">
        <v>11.83</v>
      </c>
      <c r="B31" s="11">
        <f t="shared" si="0"/>
        <v>-0.66999999999999993</v>
      </c>
    </row>
    <row r="32" spans="1:2">
      <c r="A32">
        <v>12.5</v>
      </c>
      <c r="B32" s="11">
        <f t="shared" si="0"/>
        <v>-0.64000000000000057</v>
      </c>
    </row>
    <row r="33" spans="1:2">
      <c r="A33">
        <v>13.14</v>
      </c>
      <c r="B33" s="11">
        <f t="shared" si="0"/>
        <v>-0.59999999999999964</v>
      </c>
    </row>
    <row r="34" spans="1:2">
      <c r="A34">
        <v>13.74</v>
      </c>
      <c r="B34" s="11">
        <f t="shared" ref="B34:B65" si="1">A34-A35</f>
        <v>-1.0600000000000005</v>
      </c>
    </row>
    <row r="35" spans="1:2">
      <c r="A35">
        <v>14.8</v>
      </c>
      <c r="B35" s="11">
        <f t="shared" si="1"/>
        <v>-0.53999999999999915</v>
      </c>
    </row>
    <row r="36" spans="1:2">
      <c r="A36">
        <v>15.34</v>
      </c>
      <c r="B36" s="11">
        <f t="shared" si="1"/>
        <v>-0.94999999999999929</v>
      </c>
    </row>
    <row r="37" spans="1:2">
      <c r="A37">
        <v>16.29</v>
      </c>
      <c r="B37" s="11">
        <f t="shared" si="1"/>
        <v>-1.0399999999999991</v>
      </c>
    </row>
    <row r="38" spans="1:2">
      <c r="A38">
        <v>17.329999999999998</v>
      </c>
      <c r="B38" s="11">
        <f t="shared" si="1"/>
        <v>-0.53000000000000114</v>
      </c>
    </row>
    <row r="39" spans="1:2">
      <c r="A39">
        <v>17.86</v>
      </c>
      <c r="B39" s="11">
        <f t="shared" si="1"/>
        <v>-0.96000000000000085</v>
      </c>
    </row>
    <row r="40" spans="1:2">
      <c r="A40">
        <v>18.82</v>
      </c>
      <c r="B40" s="11">
        <f t="shared" si="1"/>
        <v>-1.1400000000000006</v>
      </c>
    </row>
    <row r="41" spans="1:2">
      <c r="A41">
        <v>19.96</v>
      </c>
      <c r="B41" s="11">
        <f t="shared" si="1"/>
        <v>-0.91000000000000014</v>
      </c>
    </row>
    <row r="42" spans="1:2">
      <c r="A42">
        <v>20.87</v>
      </c>
      <c r="B42" s="11">
        <f t="shared" si="1"/>
        <v>-1.0399999999999991</v>
      </c>
    </row>
    <row r="43" spans="1:2">
      <c r="A43">
        <v>21.91</v>
      </c>
      <c r="B43" s="11">
        <f t="shared" si="1"/>
        <v>-1.129999999999999</v>
      </c>
    </row>
    <row r="44" spans="1:2">
      <c r="A44">
        <v>23.04</v>
      </c>
      <c r="B44" s="11">
        <f t="shared" si="1"/>
        <v>-1.1099999999999994</v>
      </c>
    </row>
    <row r="45" spans="1:2">
      <c r="A45">
        <v>24.15</v>
      </c>
      <c r="B45" s="11">
        <f t="shared" si="1"/>
        <v>-1.2200000000000024</v>
      </c>
    </row>
    <row r="46" spans="1:2">
      <c r="A46">
        <v>25.37</v>
      </c>
      <c r="B46" s="11">
        <f t="shared" si="1"/>
        <v>-1.1499999999999986</v>
      </c>
    </row>
    <row r="47" spans="1:2">
      <c r="A47">
        <v>26.52</v>
      </c>
      <c r="B47" s="11">
        <f t="shared" si="1"/>
        <v>-1.2300000000000004</v>
      </c>
    </row>
    <row r="48" spans="1:2">
      <c r="A48">
        <v>27.75</v>
      </c>
      <c r="B48" s="11">
        <f t="shared" si="1"/>
        <v>-1.3900000000000006</v>
      </c>
    </row>
    <row r="49" spans="1:2">
      <c r="A49">
        <v>29.14</v>
      </c>
      <c r="B49" s="11">
        <f t="shared" si="1"/>
        <v>-1.3399999999999999</v>
      </c>
    </row>
    <row r="50" spans="1:2">
      <c r="A50">
        <v>30.48</v>
      </c>
      <c r="B50" s="11">
        <f t="shared" si="1"/>
        <v>-1.4100000000000001</v>
      </c>
    </row>
    <row r="51" spans="1:2">
      <c r="A51">
        <v>31.89</v>
      </c>
      <c r="B51" s="11">
        <f t="shared" si="1"/>
        <v>-1.4200000000000017</v>
      </c>
    </row>
    <row r="52" spans="1:2">
      <c r="A52">
        <v>33.31</v>
      </c>
      <c r="B52" s="11">
        <f t="shared" si="1"/>
        <v>-1.3699999999999974</v>
      </c>
    </row>
    <row r="53" spans="1:2">
      <c r="A53">
        <v>34.68</v>
      </c>
      <c r="B53" s="11">
        <f t="shared" si="1"/>
        <v>-1.6899999999999977</v>
      </c>
    </row>
    <row r="54" spans="1:2">
      <c r="A54">
        <v>36.369999999999997</v>
      </c>
      <c r="B54" s="11">
        <f t="shared" si="1"/>
        <v>-1.5200000000000031</v>
      </c>
    </row>
    <row r="55" spans="1:2">
      <c r="A55">
        <v>37.89</v>
      </c>
      <c r="B55" s="11">
        <f t="shared" si="1"/>
        <v>-1.5600000000000023</v>
      </c>
    </row>
    <row r="56" spans="1:2">
      <c r="A56">
        <v>39.450000000000003</v>
      </c>
      <c r="B56" s="11">
        <f t="shared" si="1"/>
        <v>-1.7199999999999989</v>
      </c>
    </row>
    <row r="57" spans="1:2">
      <c r="A57">
        <v>41.17</v>
      </c>
      <c r="B57" s="11">
        <f t="shared" si="1"/>
        <v>-1.8399999999999963</v>
      </c>
    </row>
    <row r="58" spans="1:2">
      <c r="A58">
        <v>43.01</v>
      </c>
      <c r="B58" s="11">
        <f t="shared" si="1"/>
        <v>-1.3900000000000006</v>
      </c>
    </row>
    <row r="59" spans="1:2">
      <c r="A59">
        <v>44.4</v>
      </c>
      <c r="B59" s="11">
        <f t="shared" si="1"/>
        <v>-2.1799999999999997</v>
      </c>
    </row>
    <row r="60" spans="1:2">
      <c r="A60">
        <v>46.58</v>
      </c>
      <c r="B60" s="11">
        <f t="shared" si="1"/>
        <v>-1.7700000000000031</v>
      </c>
    </row>
    <row r="61" spans="1:2">
      <c r="A61">
        <v>48.35</v>
      </c>
      <c r="B61" s="11">
        <f t="shared" si="1"/>
        <v>-1.75</v>
      </c>
    </row>
    <row r="62" spans="1:2">
      <c r="A62">
        <v>50.1</v>
      </c>
      <c r="B62" s="11">
        <f t="shared" si="1"/>
        <v>-1.759999999999998</v>
      </c>
    </row>
    <row r="63" spans="1:2">
      <c r="A63">
        <v>51.86</v>
      </c>
      <c r="B63" s="11">
        <f t="shared" si="1"/>
        <v>-1.8699999999999974</v>
      </c>
    </row>
    <row r="64" spans="1:2">
      <c r="A64">
        <v>53.73</v>
      </c>
      <c r="B64" s="11">
        <f t="shared" si="1"/>
        <v>-2.230000000000004</v>
      </c>
    </row>
    <row r="65" spans="1:2">
      <c r="A65">
        <v>55.96</v>
      </c>
      <c r="B65" s="11">
        <f t="shared" si="1"/>
        <v>-2.0700000000000003</v>
      </c>
    </row>
    <row r="66" spans="1:2">
      <c r="A66">
        <v>58.03</v>
      </c>
      <c r="B66" s="11">
        <f t="shared" ref="B66:B97" si="2">A66-A67</f>
        <v>-1.8100000000000023</v>
      </c>
    </row>
    <row r="67" spans="1:2">
      <c r="A67">
        <v>59.84</v>
      </c>
      <c r="B67" s="11">
        <f t="shared" si="2"/>
        <v>-1.7199999999999989</v>
      </c>
    </row>
    <row r="68" spans="1:2">
      <c r="A68">
        <v>61.56</v>
      </c>
      <c r="B68" s="11">
        <f t="shared" si="2"/>
        <v>-2.0399999999999991</v>
      </c>
    </row>
    <row r="69" spans="1:2">
      <c r="A69" s="8">
        <v>63.6</v>
      </c>
      <c r="B69" s="11">
        <f t="shared" si="2"/>
        <v>-2.0399999999999991</v>
      </c>
    </row>
    <row r="70" spans="1:2">
      <c r="A70">
        <v>65.64</v>
      </c>
      <c r="B70" s="11">
        <f t="shared" si="2"/>
        <v>-1.5</v>
      </c>
    </row>
    <row r="71" spans="1:2">
      <c r="A71">
        <v>67.14</v>
      </c>
      <c r="B71" s="11">
        <f t="shared" si="2"/>
        <v>-2.4500000000000028</v>
      </c>
    </row>
    <row r="72" spans="1:2">
      <c r="A72">
        <v>69.59</v>
      </c>
      <c r="B72" s="11">
        <f t="shared" si="2"/>
        <v>-1.9699999999999989</v>
      </c>
    </row>
    <row r="73" spans="1:2">
      <c r="A73">
        <v>71.56</v>
      </c>
      <c r="B73" s="11">
        <f t="shared" si="2"/>
        <v>-1.4599999999999937</v>
      </c>
    </row>
    <row r="74" spans="1:2">
      <c r="A74">
        <v>73.02</v>
      </c>
      <c r="B74" s="11">
        <f t="shared" si="2"/>
        <v>-2.0700000000000074</v>
      </c>
    </row>
    <row r="75" spans="1:2">
      <c r="A75">
        <v>75.09</v>
      </c>
      <c r="B75" s="11">
        <f t="shared" si="2"/>
        <v>-1.4799999999999898</v>
      </c>
    </row>
    <row r="76" spans="1:2">
      <c r="A76">
        <v>76.569999999999993</v>
      </c>
      <c r="B76" s="11">
        <f t="shared" si="2"/>
        <v>-1.210000000000008</v>
      </c>
    </row>
    <row r="77" spans="1:2">
      <c r="A77">
        <v>77.78</v>
      </c>
      <c r="B77" s="11">
        <f t="shared" si="2"/>
        <v>-1.730000000000004</v>
      </c>
    </row>
    <row r="78" spans="1:2">
      <c r="A78">
        <v>79.510000000000005</v>
      </c>
      <c r="B78" s="11">
        <f t="shared" si="2"/>
        <v>-1.9599999999999937</v>
      </c>
    </row>
    <row r="79" spans="1:2">
      <c r="A79">
        <v>81.47</v>
      </c>
      <c r="B79" s="11">
        <f t="shared" si="2"/>
        <v>-0.70000000000000284</v>
      </c>
    </row>
    <row r="80" spans="1:2">
      <c r="A80">
        <v>82.17</v>
      </c>
      <c r="B80" s="11">
        <f t="shared" si="2"/>
        <v>-1.0999999999999943</v>
      </c>
    </row>
    <row r="81" spans="1:2">
      <c r="A81">
        <v>83.27</v>
      </c>
      <c r="B81" s="11">
        <f t="shared" si="2"/>
        <v>-1.8800000000000097</v>
      </c>
    </row>
    <row r="82" spans="1:2">
      <c r="A82">
        <v>85.15</v>
      </c>
      <c r="B82" s="11">
        <f t="shared" si="2"/>
        <v>-1.1799999999999926</v>
      </c>
    </row>
    <row r="83" spans="1:2">
      <c r="A83">
        <v>86.33</v>
      </c>
      <c r="B83" s="11">
        <f t="shared" si="2"/>
        <v>-0.96999999999999886</v>
      </c>
    </row>
    <row r="84" spans="1:2">
      <c r="A84">
        <v>87.3</v>
      </c>
      <c r="B84" s="11">
        <f t="shared" si="2"/>
        <v>-0.79000000000000625</v>
      </c>
    </row>
    <row r="85" spans="1:2">
      <c r="A85">
        <v>88.09</v>
      </c>
      <c r="B85" s="11">
        <f t="shared" si="2"/>
        <v>-0.70999999999999375</v>
      </c>
    </row>
    <row r="86" spans="1:2">
      <c r="A86">
        <v>88.8</v>
      </c>
      <c r="B86" s="11">
        <f t="shared" si="2"/>
        <v>-0.31000000000000227</v>
      </c>
    </row>
    <row r="87" spans="1:2">
      <c r="A87">
        <v>89.11</v>
      </c>
      <c r="B87" s="11">
        <f t="shared" si="2"/>
        <v>-1</v>
      </c>
    </row>
    <row r="88" spans="1:2">
      <c r="A88">
        <v>90.11</v>
      </c>
      <c r="B88" s="11">
        <f t="shared" si="2"/>
        <v>-0.70999999999999375</v>
      </c>
    </row>
    <row r="89" spans="1:2">
      <c r="A89">
        <v>90.82</v>
      </c>
      <c r="B89" s="11">
        <f t="shared" si="2"/>
        <v>-7.000000000000739E-2</v>
      </c>
    </row>
    <row r="90" spans="1:2">
      <c r="A90">
        <v>90.89</v>
      </c>
      <c r="B90" s="11">
        <f>A90-Rates!G92</f>
        <v>90.89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Master Sheet</vt:lpstr>
      <vt:lpstr>Rates</vt:lpstr>
      <vt:lpstr>MM</vt:lpstr>
      <vt:lpstr>Research Tab</vt:lpstr>
      <vt:lpstr>'Master Sheet'!Print_Area</vt:lpstr>
      <vt:lpstr>Rates!Print_Area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Gilbert</dc:creator>
  <cp:lastModifiedBy>GEARS</cp:lastModifiedBy>
  <cp:lastPrinted>2014-09-28T19:36:07Z</cp:lastPrinted>
  <dcterms:created xsi:type="dcterms:W3CDTF">2014-09-26T02:49:09Z</dcterms:created>
  <dcterms:modified xsi:type="dcterms:W3CDTF">2014-09-29T23:45:47Z</dcterms:modified>
</cp:coreProperties>
</file>